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65221" windowWidth="19275" windowHeight="7770" activeTab="0"/>
  </bookViews>
  <sheets>
    <sheet name="web注文書" sheetId="1" r:id="rId1"/>
  </sheets>
  <externalReferences>
    <externalReference r:id="rId4"/>
  </externalReferences>
  <definedNames>
    <definedName name="_xlnm.Print_Area" localSheetId="0">'web注文書'!$A$1:$AN$54</definedName>
    <definedName name="銘柄1">'[1]マスタ'!$A$6:$B$45</definedName>
  </definedNames>
  <calcPr fullCalcOnLoad="1"/>
</workbook>
</file>

<file path=xl/sharedStrings.xml><?xml version="1.0" encoding="utf-8"?>
<sst xmlns="http://schemas.openxmlformats.org/spreadsheetml/2006/main" count="153" uniqueCount="84">
  <si>
    <t>もち麦ごはん</t>
  </si>
  <si>
    <t>ＶＦ甲府応援ｽﾍﾟｼｬﾙ企画はくばく商品特別販売注文書</t>
  </si>
  <si>
    <t>支払方法</t>
  </si>
  <si>
    <t>ご依頼主様</t>
  </si>
  <si>
    <t xml:space="preserve"> ご住所</t>
  </si>
  <si>
    <t xml:space="preserve"> 〒</t>
  </si>
  <si>
    <t>－</t>
  </si>
  <si>
    <t>都</t>
  </si>
  <si>
    <t>道</t>
  </si>
  <si>
    <t>府</t>
  </si>
  <si>
    <t>県</t>
  </si>
  <si>
    <t>●</t>
  </si>
  <si>
    <t>商品は全て佐川急便での発送になります。</t>
  </si>
  <si>
    <t xml:space="preserve"> フリガナ</t>
  </si>
  <si>
    <t>●</t>
  </si>
  <si>
    <t>包装対応は麺商品のみとなります。</t>
  </si>
  <si>
    <t>●</t>
  </si>
  <si>
    <r>
      <t>送料はお届け先ごと１ヶ所につき、</t>
    </r>
    <r>
      <rPr>
        <b/>
        <sz val="12"/>
        <color indexed="10"/>
        <rFont val="HG丸ｺﾞｼｯｸM-PRO"/>
        <family val="3"/>
      </rPr>
      <t>ご注文合計金額3,000円</t>
    </r>
  </si>
  <si>
    <t xml:space="preserve"> お名前</t>
  </si>
  <si>
    <t>様</t>
  </si>
  <si>
    <r>
      <t>以上で無料</t>
    </r>
    <r>
      <rPr>
        <sz val="11"/>
        <rFont val="HG丸ｺﾞｼｯｸM-PRO"/>
        <family val="3"/>
      </rPr>
      <t>・3,000円未満は</t>
    </r>
    <r>
      <rPr>
        <b/>
        <u val="single"/>
        <sz val="11"/>
        <rFont val="HG丸ｺﾞｼｯｸM-PRO"/>
        <family val="3"/>
      </rPr>
      <t>全国一律５００円</t>
    </r>
    <r>
      <rPr>
        <sz val="11"/>
        <rFont val="HG丸ｺﾞｼｯｸM-PRO"/>
        <family val="3"/>
      </rPr>
      <t>です。</t>
    </r>
  </si>
  <si>
    <t xml:space="preserve"> 電話番号</t>
  </si>
  <si>
    <t>（</t>
  </si>
  <si>
    <t>)</t>
  </si>
  <si>
    <t>－</t>
  </si>
  <si>
    <t>お届け先　①</t>
  </si>
  <si>
    <t xml:space="preserve"> ご住所 〒</t>
  </si>
  <si>
    <t>商品番号</t>
  </si>
  <si>
    <t>商 品 名</t>
  </si>
  <si>
    <t>数量</t>
  </si>
  <si>
    <t>単価</t>
  </si>
  <si>
    <t>合計</t>
  </si>
  <si>
    <t>　</t>
  </si>
  <si>
    <t xml:space="preserve"> フリガナ</t>
  </si>
  <si>
    <t>商品金額小計</t>
  </si>
  <si>
    <t>合計金額</t>
  </si>
  <si>
    <t>）</t>
  </si>
  <si>
    <t>包装</t>
  </si>
  <si>
    <t>□</t>
  </si>
  <si>
    <t>なし</t>
  </si>
  <si>
    <t>のし</t>
  </si>
  <si>
    <t>☐</t>
  </si>
  <si>
    <t>☐赤無地</t>
  </si>
  <si>
    <t>☐志</t>
  </si>
  <si>
    <t>☐その他</t>
  </si>
  <si>
    <t>（</t>
  </si>
  <si>
    <t>名</t>
  </si>
  <si>
    <t>入</t>
  </si>
  <si>
    <t>れ</t>
  </si>
  <si>
    <t>☐</t>
  </si>
  <si>
    <t>あり</t>
  </si>
  <si>
    <t>つける</t>
  </si>
  <si>
    <t>同封する</t>
  </si>
  <si>
    <t>)</t>
  </si>
  <si>
    <t>お届け希望がございましたら○をつけてください</t>
  </si>
  <si>
    <t>～１０日まで</t>
  </si>
  <si>
    <t>～２０日まで</t>
  </si>
  <si>
    <t>末日まで</t>
  </si>
  <si>
    <t>　2　　月</t>
  </si>
  <si>
    <t>　3　　月</t>
  </si>
  <si>
    <t>お届け先　②</t>
  </si>
  <si>
    <r>
      <t>送料合計金額</t>
    </r>
    <r>
      <rPr>
        <b/>
        <sz val="11"/>
        <color indexed="10"/>
        <rFont val="ＭＳ ゴシック"/>
        <family val="3"/>
      </rPr>
      <t>3,000円以上で無料</t>
    </r>
  </si>
  <si>
    <t>＊初釜うどん・霧しなそば・ラーメン詰め合わせ・ラーメンごま坦々のみご希望があれば包装できます。</t>
  </si>
  <si>
    <t>VF甲府応援ドリームBOX</t>
  </si>
  <si>
    <t>郵便または
コンビニ振込　</t>
  </si>
  <si>
    <t>代引</t>
  </si>
  <si>
    <t>支払方法をお選びください。</t>
  </si>
  <si>
    <t>VF甲府応援ドリームBOX</t>
  </si>
  <si>
    <t>十六穀ごはん</t>
  </si>
  <si>
    <t>VF甲府応援ドリームBOX
＊ご注文からお届けまでに7～10日かかります。</t>
  </si>
  <si>
    <t>20312G</t>
  </si>
  <si>
    <t>18501P</t>
  </si>
  <si>
    <t>こども喜ぶ麦茶52P</t>
  </si>
  <si>
    <t>霧しなそば</t>
  </si>
  <si>
    <t>初釜うどん</t>
  </si>
  <si>
    <t>生粋麺太ラーメンごま坦々</t>
  </si>
  <si>
    <t>骨太家族20P</t>
  </si>
  <si>
    <t>丸粒麦茶</t>
  </si>
  <si>
    <t>生粋麺太ラーメン詰合せ</t>
  </si>
  <si>
    <t>ご注文日2015年</t>
  </si>
  <si>
    <r>
      <t>ご注文は、注文書に必要事項を記入の上、</t>
    </r>
    <r>
      <rPr>
        <b/>
        <sz val="11"/>
        <color indexed="10"/>
        <rFont val="HG丸ｺﾞｼｯｸM-PRO"/>
        <family val="3"/>
      </rPr>
      <t>㈱はくばく
カスタマーダイレクト部</t>
    </r>
    <r>
      <rPr>
        <sz val="11"/>
        <rFont val="HG丸ｺﾞｼｯｸM-PRO"/>
        <family val="3"/>
      </rPr>
      <t>まで</t>
    </r>
    <r>
      <rPr>
        <b/>
        <u val="single"/>
        <sz val="11"/>
        <color indexed="10"/>
        <rFont val="HG丸ｺﾞｼｯｸM-PRO"/>
        <family val="3"/>
      </rPr>
      <t>メール</t>
    </r>
    <r>
      <rPr>
        <sz val="11"/>
        <rFont val="HG丸ｺﾞｼｯｸM-PRO"/>
        <family val="3"/>
      </rPr>
      <t>にてお願いします。</t>
    </r>
  </si>
  <si>
    <t>ドリームBOX以外をご注文される場合は、商品番号と
数量をご記入ください。</t>
  </si>
  <si>
    <t>150219改訂</t>
  </si>
  <si>
    <t>ご注文先：㈱はくばく カスタマーダイレクト部
　e-mail：dm_juchu3@hakubaku.co.jp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</si>
</sst>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;;;"/>
    <numFmt numFmtId="185" formatCode=";;"/>
    <numFmt numFmtId="186" formatCode="#,##0;&quot;△ &quot;#,##0"/>
    <numFmt numFmtId="187" formatCode="#,###\ &quot;-&quot;"/>
    <numFmt numFmtId="188" formatCode="mmm\-yyyy"/>
    <numFmt numFmtId="189" formatCode="#,###\ &quot;円&quot;"/>
    <numFmt numFmtId="190" formatCode="0_ "/>
    <numFmt numFmtId="191" formatCode="[&lt;=99999999]####\-####;\(00\)\ ####\-####"/>
    <numFmt numFmtId="192" formatCode="[$-F800]dddd\,\ mmmm\ dd\,\ yyyy"/>
    <numFmt numFmtId="193" formatCode="0.0_ "/>
    <numFmt numFmtId="194" formatCode="[&lt;=999]000;[&lt;=99999]000\-00;000\-0000"/>
    <numFmt numFmtId="195" formatCode="#,##0_);[Red]\(#,##0\)"/>
  </numFmts>
  <fonts count="64">
    <font>
      <sz val="11"/>
      <name val="ＤＦ華康ゴシック体 Std W3"/>
      <family val="3"/>
    </font>
    <font>
      <sz val="6"/>
      <name val="ＤＦ華康ゴシック体 Std W3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20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b/>
      <sz val="16"/>
      <name val="ＤＦ平成ゴシック体 Std W9"/>
      <family val="3"/>
    </font>
    <font>
      <b/>
      <sz val="12"/>
      <name val="ＭＳ ゴシック"/>
      <family val="3"/>
    </font>
    <font>
      <b/>
      <sz val="11"/>
      <color indexed="10"/>
      <name val="HG丸ｺﾞｼｯｸM-PRO"/>
      <family val="3"/>
    </font>
    <font>
      <sz val="11"/>
      <color indexed="10"/>
      <name val="HG丸ｺﾞｼｯｸM-PRO"/>
      <family val="3"/>
    </font>
    <font>
      <b/>
      <sz val="14"/>
      <color indexed="9"/>
      <name val="ＭＳ ゴシック"/>
      <family val="3"/>
    </font>
    <font>
      <sz val="11"/>
      <name val="HG丸ｺﾞｼｯｸM-PRO"/>
      <family val="3"/>
    </font>
    <font>
      <b/>
      <sz val="12"/>
      <color indexed="10"/>
      <name val="HG丸ｺﾞｼｯｸM-PRO"/>
      <family val="3"/>
    </font>
    <font>
      <b/>
      <u val="single"/>
      <sz val="11"/>
      <name val="HG丸ｺﾞｼｯｸM-PRO"/>
      <family val="3"/>
    </font>
    <font>
      <b/>
      <sz val="11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0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2"/>
      <color indexed="9"/>
      <name val="ＭＳ ゴシック"/>
      <family val="3"/>
    </font>
    <font>
      <b/>
      <u val="single"/>
      <sz val="11"/>
      <color indexed="10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tted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 vertical="center"/>
      <protection/>
    </xf>
    <xf numFmtId="0" fontId="11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74">
    <xf numFmtId="0" fontId="0" fillId="0" borderId="0" xfId="0" applyAlignment="1">
      <alignment vertical="center"/>
    </xf>
    <xf numFmtId="0" fontId="2" fillId="0" borderId="0" xfId="61" applyProtection="1">
      <alignment vertical="center"/>
      <protection locked="0"/>
    </xf>
    <xf numFmtId="0" fontId="15" fillId="0" borderId="10" xfId="61" applyFont="1" applyBorder="1" applyAlignment="1" applyProtection="1">
      <alignment vertical="center"/>
      <protection locked="0"/>
    </xf>
    <xf numFmtId="0" fontId="16" fillId="0" borderId="10" xfId="61" applyFont="1" applyBorder="1" applyAlignment="1" applyProtection="1">
      <alignment vertical="center"/>
      <protection locked="0"/>
    </xf>
    <xf numFmtId="0" fontId="16" fillId="0" borderId="0" xfId="61" applyFont="1" applyBorder="1" applyAlignment="1" applyProtection="1">
      <alignment vertical="center"/>
      <protection locked="0"/>
    </xf>
    <xf numFmtId="0" fontId="2" fillId="0" borderId="11" xfId="61" applyFont="1" applyBorder="1" applyAlignment="1" applyProtection="1">
      <alignment horizontal="left" vertical="center"/>
      <protection locked="0"/>
    </xf>
    <xf numFmtId="0" fontId="5" fillId="0" borderId="11" xfId="61" applyFont="1" applyBorder="1" applyAlignment="1" applyProtection="1">
      <alignment horizontal="left" vertical="center"/>
      <protection locked="0"/>
    </xf>
    <xf numFmtId="194" fontId="5" fillId="0" borderId="11" xfId="61" applyNumberFormat="1" applyFont="1" applyBorder="1" applyAlignment="1" applyProtection="1">
      <alignment horizontal="center" vertical="center"/>
      <protection locked="0"/>
    </xf>
    <xf numFmtId="49" fontId="2" fillId="0" borderId="11" xfId="61" applyNumberFormat="1" applyBorder="1" applyAlignment="1" applyProtection="1">
      <alignment horizontal="left" vertical="center"/>
      <protection locked="0"/>
    </xf>
    <xf numFmtId="0" fontId="2" fillId="0" borderId="11" xfId="61" applyBorder="1" applyAlignment="1" applyProtection="1">
      <alignment horizontal="left" vertical="center"/>
      <protection locked="0"/>
    </xf>
    <xf numFmtId="0" fontId="2" fillId="0" borderId="12" xfId="61" applyBorder="1" applyAlignment="1" applyProtection="1">
      <alignment horizontal="left" vertical="center"/>
      <protection locked="0"/>
    </xf>
    <xf numFmtId="0" fontId="5" fillId="0" borderId="13" xfId="61" applyFont="1" applyBorder="1" applyAlignment="1" applyProtection="1">
      <alignment horizontal="center" vertical="center"/>
      <protection locked="0"/>
    </xf>
    <xf numFmtId="0" fontId="8" fillId="0" borderId="0" xfId="61" applyFont="1" applyBorder="1" applyAlignment="1" applyProtection="1">
      <alignment horizontal="left"/>
      <protection locked="0"/>
    </xf>
    <xf numFmtId="0" fontId="5" fillId="0" borderId="0" xfId="61" applyFont="1" applyBorder="1" applyAlignment="1" applyProtection="1">
      <alignment horizontal="left" vertical="center"/>
      <protection locked="0"/>
    </xf>
    <xf numFmtId="0" fontId="8" fillId="0" borderId="14" xfId="61" applyFont="1" applyBorder="1" applyAlignment="1" applyProtection="1">
      <alignment horizontal="left"/>
      <protection locked="0"/>
    </xf>
    <xf numFmtId="0" fontId="7" fillId="0" borderId="15" xfId="61" applyFont="1" applyBorder="1" applyAlignment="1" applyProtection="1">
      <alignment vertical="center"/>
      <protection locked="0"/>
    </xf>
    <xf numFmtId="0" fontId="7" fillId="0" borderId="15" xfId="61" applyFont="1" applyBorder="1" applyAlignment="1" applyProtection="1">
      <alignment vertical="top"/>
      <protection locked="0"/>
    </xf>
    <xf numFmtId="0" fontId="2" fillId="0" borderId="15" xfId="61" applyFont="1" applyBorder="1" applyAlignment="1" applyProtection="1">
      <alignment vertical="top"/>
      <protection locked="0"/>
    </xf>
    <xf numFmtId="0" fontId="2" fillId="0" borderId="0" xfId="61" applyFont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top"/>
      <protection locked="0"/>
    </xf>
    <xf numFmtId="0" fontId="2" fillId="0" borderId="16" xfId="61" applyFont="1" applyBorder="1" applyAlignment="1" applyProtection="1">
      <alignment vertical="top"/>
      <protection locked="0"/>
    </xf>
    <xf numFmtId="0" fontId="9" fillId="0" borderId="17" xfId="61" applyFont="1" applyBorder="1" applyAlignment="1" applyProtection="1">
      <alignment vertical="top"/>
      <protection locked="0"/>
    </xf>
    <xf numFmtId="0" fontId="5" fillId="0" borderId="0" xfId="61" applyFont="1" applyBorder="1" applyAlignment="1" applyProtection="1">
      <alignment vertical="top"/>
      <protection locked="0"/>
    </xf>
    <xf numFmtId="0" fontId="9" fillId="0" borderId="18" xfId="61" applyFont="1" applyBorder="1" applyAlignment="1" applyProtection="1">
      <alignment vertical="top"/>
      <protection locked="0"/>
    </xf>
    <xf numFmtId="0" fontId="5" fillId="0" borderId="19" xfId="61" applyFont="1" applyBorder="1" applyAlignment="1" applyProtection="1">
      <alignment vertical="center"/>
      <protection locked="0"/>
    </xf>
    <xf numFmtId="0" fontId="2" fillId="0" borderId="19" xfId="61" applyFont="1" applyBorder="1" applyProtection="1">
      <alignment vertical="center"/>
      <protection locked="0"/>
    </xf>
    <xf numFmtId="0" fontId="2" fillId="0" borderId="19" xfId="61" applyFont="1" applyBorder="1" applyAlignment="1" applyProtection="1">
      <alignment vertical="center"/>
      <protection locked="0"/>
    </xf>
    <xf numFmtId="0" fontId="9" fillId="0" borderId="19" xfId="61" applyFont="1" applyBorder="1" applyAlignment="1" applyProtection="1">
      <alignment vertical="top"/>
      <protection locked="0"/>
    </xf>
    <xf numFmtId="0" fontId="9" fillId="0" borderId="20" xfId="61" applyFont="1" applyBorder="1" applyAlignment="1" applyProtection="1">
      <alignment vertical="top"/>
      <protection locked="0"/>
    </xf>
    <xf numFmtId="0" fontId="17" fillId="0" borderId="0" xfId="61" applyFont="1" applyFill="1" applyBorder="1" applyAlignment="1" applyProtection="1">
      <alignment horizontal="center" vertical="center" textRotation="255"/>
      <protection locked="0"/>
    </xf>
    <xf numFmtId="0" fontId="2" fillId="0" borderId="0" xfId="61" applyFont="1" applyBorder="1" applyAlignment="1" applyProtection="1">
      <alignment horizontal="center" vertical="center"/>
      <protection locked="0"/>
    </xf>
    <xf numFmtId="0" fontId="21" fillId="0" borderId="0" xfId="61" applyFont="1" applyBorder="1" applyAlignment="1" applyProtection="1">
      <alignment horizontal="center" vertical="center"/>
      <protection locked="0"/>
    </xf>
    <xf numFmtId="49" fontId="2" fillId="0" borderId="0" xfId="61" applyNumberFormat="1" applyBorder="1" applyAlignment="1" applyProtection="1">
      <alignment vertical="center"/>
      <protection locked="0"/>
    </xf>
    <xf numFmtId="0" fontId="2" fillId="0" borderId="0" xfId="61" applyBorder="1" applyProtection="1">
      <alignment vertical="center"/>
      <protection locked="0"/>
    </xf>
    <xf numFmtId="0" fontId="2" fillId="0" borderId="11" xfId="61" applyBorder="1" applyAlignment="1" applyProtection="1">
      <alignment vertical="center"/>
      <protection locked="0"/>
    </xf>
    <xf numFmtId="0" fontId="21" fillId="0" borderId="11" xfId="61" applyFont="1" applyBorder="1" applyAlignment="1" applyProtection="1">
      <alignment vertical="center"/>
      <protection locked="0"/>
    </xf>
    <xf numFmtId="0" fontId="5" fillId="0" borderId="0" xfId="61" applyFont="1" applyBorder="1" applyAlignment="1" applyProtection="1">
      <alignment horizontal="center" vertical="center"/>
      <protection locked="0"/>
    </xf>
    <xf numFmtId="49" fontId="2" fillId="0" borderId="0" xfId="61" applyNumberFormat="1" applyBorder="1" applyAlignment="1" applyProtection="1">
      <alignment horizontal="left" vertical="center"/>
      <protection locked="0"/>
    </xf>
    <xf numFmtId="0" fontId="7" fillId="0" borderId="15" xfId="61" applyFont="1" applyBorder="1" applyProtection="1">
      <alignment vertical="center"/>
      <protection locked="0"/>
    </xf>
    <xf numFmtId="0" fontId="14" fillId="0" borderId="15" xfId="61" applyFont="1" applyBorder="1" applyAlignment="1" applyProtection="1">
      <alignment vertical="top" wrapText="1"/>
      <protection locked="0"/>
    </xf>
    <xf numFmtId="0" fontId="7" fillId="0" borderId="0" xfId="61" applyFont="1" applyBorder="1" applyProtection="1">
      <alignment vertical="center"/>
      <protection locked="0"/>
    </xf>
    <xf numFmtId="0" fontId="14" fillId="0" borderId="0" xfId="61" applyFont="1" applyBorder="1" applyAlignment="1" applyProtection="1">
      <alignment vertical="top" wrapText="1"/>
      <protection locked="0"/>
    </xf>
    <xf numFmtId="0" fontId="2" fillId="0" borderId="19" xfId="61" applyBorder="1" applyProtection="1">
      <alignment vertical="center"/>
      <protection locked="0"/>
    </xf>
    <xf numFmtId="0" fontId="14" fillId="0" borderId="19" xfId="61" applyFont="1" applyBorder="1" applyAlignment="1" applyProtection="1">
      <alignment vertical="top" wrapText="1"/>
      <protection locked="0"/>
    </xf>
    <xf numFmtId="0" fontId="5" fillId="0" borderId="19" xfId="61" applyFont="1" applyBorder="1" applyAlignment="1" applyProtection="1">
      <alignment vertical="top" wrapText="1"/>
      <protection locked="0"/>
    </xf>
    <xf numFmtId="0" fontId="2" fillId="0" borderId="21" xfId="61" applyFont="1" applyBorder="1" applyAlignment="1" applyProtection="1">
      <alignment vertical="center"/>
      <protection locked="0"/>
    </xf>
    <xf numFmtId="0" fontId="21" fillId="0" borderId="21" xfId="61" applyFont="1" applyBorder="1" applyAlignment="1" applyProtection="1">
      <alignment vertical="center"/>
      <protection locked="0"/>
    </xf>
    <xf numFmtId="0" fontId="2" fillId="0" borderId="22" xfId="61" applyBorder="1" applyAlignment="1" applyProtection="1">
      <alignment vertical="center"/>
      <protection locked="0"/>
    </xf>
    <xf numFmtId="0" fontId="2" fillId="0" borderId="23" xfId="61" applyBorder="1" applyProtection="1">
      <alignment vertical="center"/>
      <protection locked="0"/>
    </xf>
    <xf numFmtId="0" fontId="7" fillId="0" borderId="0" xfId="61" applyFont="1" applyBorder="1" applyAlignment="1" applyProtection="1">
      <alignment horizontal="right" vertical="top" textRotation="255"/>
      <protection locked="0"/>
    </xf>
    <xf numFmtId="0" fontId="2" fillId="0" borderId="24" xfId="61" applyBorder="1" applyAlignment="1" applyProtection="1">
      <alignment horizontal="left" vertical="center" textRotation="255"/>
      <protection locked="0"/>
    </xf>
    <xf numFmtId="0" fontId="2" fillId="0" borderId="0" xfId="61" applyBorder="1" applyAlignment="1" applyProtection="1">
      <alignment horizontal="left" vertical="center" textRotation="255"/>
      <protection locked="0"/>
    </xf>
    <xf numFmtId="0" fontId="2" fillId="0" borderId="0" xfId="61" applyAlignment="1" applyProtection="1">
      <alignment horizontal="left" vertical="center"/>
      <protection locked="0"/>
    </xf>
    <xf numFmtId="0" fontId="2" fillId="0" borderId="18" xfId="61" applyBorder="1" applyProtection="1">
      <alignment vertical="center"/>
      <protection locked="0"/>
    </xf>
    <xf numFmtId="0" fontId="2" fillId="0" borderId="0" xfId="61" applyBorder="1" applyAlignment="1" applyProtection="1">
      <alignment horizontal="center" vertical="center" textRotation="255"/>
      <protection locked="0"/>
    </xf>
    <xf numFmtId="0" fontId="2" fillId="0" borderId="0" xfId="61" applyBorder="1" applyAlignment="1" applyProtection="1">
      <alignment horizontal="center" vertical="top" textRotation="255"/>
      <protection locked="0"/>
    </xf>
    <xf numFmtId="0" fontId="2" fillId="0" borderId="25" xfId="61" applyBorder="1" applyAlignment="1" applyProtection="1">
      <alignment horizontal="center" vertical="top" textRotation="255"/>
      <protection locked="0"/>
    </xf>
    <xf numFmtId="0" fontId="2" fillId="0" borderId="24" xfId="61" applyBorder="1" applyAlignment="1" applyProtection="1">
      <alignment horizontal="center" vertical="top" textRotation="255"/>
      <protection locked="0"/>
    </xf>
    <xf numFmtId="0" fontId="2" fillId="0" borderId="18" xfId="61" applyBorder="1" applyAlignment="1" applyProtection="1">
      <alignment vertical="center"/>
      <protection locked="0"/>
    </xf>
    <xf numFmtId="0" fontId="2" fillId="0" borderId="0" xfId="61" applyBorder="1" applyAlignment="1" applyProtection="1">
      <alignment horizontal="left" vertical="center"/>
      <protection locked="0"/>
    </xf>
    <xf numFmtId="0" fontId="2" fillId="0" borderId="0" xfId="61" applyFont="1" applyBorder="1" applyAlignment="1" applyProtection="1">
      <alignment horizontal="left" textRotation="255"/>
      <protection locked="0"/>
    </xf>
    <xf numFmtId="0" fontId="2" fillId="0" borderId="24" xfId="61" applyBorder="1" applyAlignment="1" applyProtection="1">
      <alignment vertical="center"/>
      <protection locked="0"/>
    </xf>
    <xf numFmtId="0" fontId="2" fillId="0" borderId="0" xfId="61" applyBorder="1" applyAlignment="1" applyProtection="1">
      <alignment vertical="center"/>
      <protection locked="0"/>
    </xf>
    <xf numFmtId="0" fontId="21" fillId="0" borderId="26" xfId="61" applyFont="1" applyBorder="1" applyAlignment="1" applyProtection="1">
      <alignment horizontal="left" vertical="center"/>
      <protection locked="0"/>
    </xf>
    <xf numFmtId="0" fontId="2" fillId="0" borderId="10" xfId="61" applyBorder="1" applyAlignment="1" applyProtection="1">
      <alignment horizontal="center" vertical="center" textRotation="255"/>
      <protection locked="0"/>
    </xf>
    <xf numFmtId="0" fontId="2" fillId="0" borderId="10" xfId="61" applyBorder="1" applyAlignment="1" applyProtection="1">
      <alignment horizontal="left" vertical="center"/>
      <protection locked="0"/>
    </xf>
    <xf numFmtId="0" fontId="2" fillId="0" borderId="10" xfId="61" applyBorder="1" applyProtection="1">
      <alignment vertical="center"/>
      <protection locked="0"/>
    </xf>
    <xf numFmtId="0" fontId="7" fillId="0" borderId="10" xfId="61" applyFont="1" applyBorder="1" applyAlignment="1" applyProtection="1">
      <alignment vertical="center"/>
      <protection locked="0"/>
    </xf>
    <xf numFmtId="0" fontId="7" fillId="0" borderId="10" xfId="61" applyFont="1" applyBorder="1" applyAlignment="1" applyProtection="1">
      <alignment horizontal="right" vertical="top" textRotation="255"/>
      <protection locked="0"/>
    </xf>
    <xf numFmtId="0" fontId="2" fillId="0" borderId="10" xfId="61" applyFont="1" applyBorder="1" applyAlignment="1" applyProtection="1">
      <alignment horizontal="left" textRotation="255"/>
      <protection locked="0"/>
    </xf>
    <xf numFmtId="0" fontId="2" fillId="0" borderId="10" xfId="61" applyBorder="1" applyAlignment="1" applyProtection="1">
      <alignment vertical="center"/>
      <protection locked="0"/>
    </xf>
    <xf numFmtId="0" fontId="2" fillId="0" borderId="27" xfId="61" applyBorder="1" applyAlignment="1" applyProtection="1">
      <alignment vertical="center"/>
      <protection locked="0"/>
    </xf>
    <xf numFmtId="0" fontId="21" fillId="0" borderId="28" xfId="61" applyFont="1" applyBorder="1" applyAlignment="1" applyProtection="1">
      <alignment horizontal="left" vertical="center" readingOrder="1"/>
      <protection locked="0"/>
    </xf>
    <xf numFmtId="0" fontId="2" fillId="0" borderId="28" xfId="61" applyBorder="1" applyAlignment="1" applyProtection="1">
      <alignment horizontal="center" vertical="center" textRotation="255"/>
      <protection locked="0"/>
    </xf>
    <xf numFmtId="0" fontId="2" fillId="0" borderId="28" xfId="61" applyBorder="1" applyAlignment="1" applyProtection="1">
      <alignment horizontal="left" vertical="center"/>
      <protection locked="0"/>
    </xf>
    <xf numFmtId="0" fontId="2" fillId="0" borderId="28" xfId="61" applyBorder="1" applyProtection="1">
      <alignment vertical="center"/>
      <protection locked="0"/>
    </xf>
    <xf numFmtId="0" fontId="7" fillId="0" borderId="28" xfId="61" applyFont="1" applyBorder="1" applyAlignment="1" applyProtection="1">
      <alignment vertical="center"/>
      <protection locked="0"/>
    </xf>
    <xf numFmtId="0" fontId="7" fillId="0" borderId="28" xfId="61" applyFont="1" applyBorder="1" applyAlignment="1" applyProtection="1">
      <alignment horizontal="right" vertical="top" textRotation="255"/>
      <protection locked="0"/>
    </xf>
    <xf numFmtId="0" fontId="2" fillId="0" borderId="28" xfId="61" applyFont="1" applyBorder="1" applyAlignment="1" applyProtection="1">
      <alignment horizontal="left" textRotation="255"/>
      <protection locked="0"/>
    </xf>
    <xf numFmtId="0" fontId="2" fillId="0" borderId="28" xfId="61" applyBorder="1" applyAlignment="1" applyProtection="1">
      <alignment vertical="center"/>
      <protection locked="0"/>
    </xf>
    <xf numFmtId="0" fontId="2" fillId="0" borderId="29" xfId="61" applyBorder="1" applyAlignment="1" applyProtection="1">
      <alignment vertical="center"/>
      <protection locked="0"/>
    </xf>
    <xf numFmtId="0" fontId="2" fillId="0" borderId="30" xfId="61" applyBorder="1" applyAlignment="1" applyProtection="1">
      <alignment horizontal="center" vertical="center" textRotation="255" readingOrder="1"/>
      <protection locked="0"/>
    </xf>
    <xf numFmtId="0" fontId="2" fillId="0" borderId="21" xfId="61" applyBorder="1" applyAlignment="1" applyProtection="1">
      <alignment horizontal="center" vertical="center" textRotation="255" readingOrder="1"/>
      <protection locked="0"/>
    </xf>
    <xf numFmtId="0" fontId="2" fillId="0" borderId="21" xfId="61" applyBorder="1" applyAlignment="1" applyProtection="1">
      <alignment horizontal="left" vertical="center" readingOrder="1"/>
      <protection locked="0"/>
    </xf>
    <xf numFmtId="0" fontId="2" fillId="0" borderId="31" xfId="61" applyBorder="1" applyAlignment="1" applyProtection="1">
      <alignment horizontal="center" vertical="center" textRotation="255" readingOrder="1"/>
      <protection locked="0"/>
    </xf>
    <xf numFmtId="0" fontId="2" fillId="0" borderId="32" xfId="61" applyBorder="1" applyAlignment="1" applyProtection="1">
      <alignment horizontal="center" vertical="center" textRotation="255" readingOrder="1"/>
      <protection locked="0"/>
    </xf>
    <xf numFmtId="0" fontId="2" fillId="0" borderId="33" xfId="61" applyBorder="1" applyAlignment="1" applyProtection="1">
      <alignment vertical="center" readingOrder="1"/>
      <protection locked="0"/>
    </xf>
    <xf numFmtId="0" fontId="7" fillId="0" borderId="33" xfId="61" applyFont="1" applyBorder="1" applyAlignment="1" applyProtection="1">
      <alignment vertical="center" readingOrder="1"/>
      <protection locked="0"/>
    </xf>
    <xf numFmtId="0" fontId="7" fillId="0" borderId="33" xfId="61" applyFont="1" applyBorder="1" applyAlignment="1" applyProtection="1">
      <alignment horizontal="right" vertical="top" textRotation="255" readingOrder="1"/>
      <protection locked="0"/>
    </xf>
    <xf numFmtId="0" fontId="7" fillId="0" borderId="34" xfId="61" applyFont="1" applyBorder="1" applyAlignment="1" applyProtection="1">
      <alignment horizontal="right" vertical="top" textRotation="255" readingOrder="1"/>
      <protection locked="0"/>
    </xf>
    <xf numFmtId="0" fontId="7" fillId="0" borderId="32" xfId="61" applyFont="1" applyBorder="1" applyAlignment="1" applyProtection="1">
      <alignment horizontal="right" vertical="top" textRotation="255" readingOrder="1"/>
      <protection locked="0"/>
    </xf>
    <xf numFmtId="0" fontId="2" fillId="0" borderId="33" xfId="61" applyFont="1" applyBorder="1" applyAlignment="1" applyProtection="1">
      <alignment horizontal="left" textRotation="255" readingOrder="1"/>
      <protection locked="0"/>
    </xf>
    <xf numFmtId="0" fontId="2" fillId="0" borderId="34" xfId="61" applyBorder="1" applyAlignment="1" applyProtection="1">
      <alignment vertical="center" readingOrder="1"/>
      <protection locked="0"/>
    </xf>
    <xf numFmtId="0" fontId="2" fillId="0" borderId="32" xfId="61" applyBorder="1" applyAlignment="1" applyProtection="1">
      <alignment vertical="center" readingOrder="1"/>
      <protection locked="0"/>
    </xf>
    <xf numFmtId="0" fontId="2" fillId="0" borderId="0" xfId="61" applyAlignment="1" applyProtection="1">
      <alignment vertical="center" readingOrder="1"/>
      <protection locked="0"/>
    </xf>
    <xf numFmtId="0" fontId="2" fillId="0" borderId="32" xfId="61" applyBorder="1" applyAlignment="1" applyProtection="1">
      <alignment horizontal="left" vertical="center" readingOrder="1"/>
      <protection locked="0"/>
    </xf>
    <xf numFmtId="0" fontId="2" fillId="0" borderId="33" xfId="61" applyBorder="1" applyAlignment="1" applyProtection="1">
      <alignment horizontal="center" vertical="center" textRotation="255" readingOrder="1"/>
      <protection locked="0"/>
    </xf>
    <xf numFmtId="0" fontId="2" fillId="0" borderId="33" xfId="61" applyBorder="1" applyAlignment="1" applyProtection="1">
      <alignment horizontal="left" vertical="center" readingOrder="1"/>
      <protection locked="0"/>
    </xf>
    <xf numFmtId="0" fontId="2" fillId="0" borderId="34" xfId="61" applyBorder="1" applyAlignment="1" applyProtection="1">
      <alignment horizontal="center" vertical="center" textRotation="255" readingOrder="1"/>
      <protection locked="0"/>
    </xf>
    <xf numFmtId="0" fontId="17" fillId="0" borderId="0" xfId="61" applyFont="1" applyFill="1" applyBorder="1" applyAlignment="1" applyProtection="1">
      <alignment horizontal="center" vertical="center" textRotation="255" wrapText="1" readingOrder="1"/>
      <protection locked="0"/>
    </xf>
    <xf numFmtId="0" fontId="2" fillId="0" borderId="0" xfId="61" applyBorder="1" applyAlignment="1" applyProtection="1">
      <alignment horizontal="left" vertical="center" readingOrder="1"/>
      <protection locked="0"/>
    </xf>
    <xf numFmtId="0" fontId="2" fillId="0" borderId="0" xfId="61" applyBorder="1" applyAlignment="1" applyProtection="1">
      <alignment horizontal="center" vertical="center" textRotation="255" readingOrder="1"/>
      <protection locked="0"/>
    </xf>
    <xf numFmtId="0" fontId="2" fillId="0" borderId="0" xfId="61" applyBorder="1" applyAlignment="1" applyProtection="1">
      <alignment vertical="center" readingOrder="1"/>
      <protection locked="0"/>
    </xf>
    <xf numFmtId="0" fontId="7" fillId="0" borderId="0" xfId="61" applyFont="1" applyBorder="1" applyAlignment="1" applyProtection="1">
      <alignment vertical="center" readingOrder="1"/>
      <protection locked="0"/>
    </xf>
    <xf numFmtId="0" fontId="7" fillId="0" borderId="0" xfId="61" applyFont="1" applyBorder="1" applyAlignment="1" applyProtection="1">
      <alignment horizontal="right" vertical="top" textRotation="255" readingOrder="1"/>
      <protection locked="0"/>
    </xf>
    <xf numFmtId="0" fontId="2" fillId="0" borderId="0" xfId="61" applyFont="1" applyBorder="1" applyAlignment="1" applyProtection="1">
      <alignment horizontal="left" textRotation="255" readingOrder="1"/>
      <protection locked="0"/>
    </xf>
    <xf numFmtId="0" fontId="21" fillId="0" borderId="0" xfId="61" applyFont="1" applyBorder="1" applyAlignment="1" applyProtection="1">
      <alignment horizontal="left" vertical="center" readingOrder="1"/>
      <protection locked="0"/>
    </xf>
    <xf numFmtId="0" fontId="7" fillId="0" borderId="0" xfId="61" applyFont="1" applyBorder="1" applyAlignment="1" applyProtection="1">
      <alignment vertical="center"/>
      <protection locked="0"/>
    </xf>
    <xf numFmtId="0" fontId="2" fillId="0" borderId="0" xfId="61" applyAlignment="1" applyProtection="1">
      <alignment vertical="center"/>
      <protection/>
    </xf>
    <xf numFmtId="0" fontId="2" fillId="0" borderId="0" xfId="61" applyProtection="1">
      <alignment vertical="center"/>
      <protection/>
    </xf>
    <xf numFmtId="0" fontId="2" fillId="0" borderId="0" xfId="61" applyFont="1" applyAlignment="1" applyProtection="1">
      <alignment horizontal="right" vertical="top"/>
      <protection/>
    </xf>
    <xf numFmtId="0" fontId="18" fillId="0" borderId="0" xfId="61" applyFont="1" applyBorder="1" applyAlignment="1" applyProtection="1">
      <alignment vertical="top"/>
      <protection/>
    </xf>
    <xf numFmtId="0" fontId="2" fillId="0" borderId="0" xfId="61" applyFont="1" applyAlignment="1" applyProtection="1">
      <alignment horizontal="right"/>
      <protection/>
    </xf>
    <xf numFmtId="0" fontId="18" fillId="0" borderId="0" xfId="61" applyFont="1" applyBorder="1" applyAlignment="1" applyProtection="1">
      <alignment vertical="center"/>
      <protection/>
    </xf>
    <xf numFmtId="0" fontId="2" fillId="0" borderId="0" xfId="61" applyAlignment="1" applyProtection="1">
      <alignment vertical="top"/>
      <protection/>
    </xf>
    <xf numFmtId="0" fontId="18" fillId="0" borderId="0" xfId="61" applyFont="1" applyBorder="1" applyAlignment="1" applyProtection="1">
      <alignment horizontal="left" vertical="center"/>
      <protection/>
    </xf>
    <xf numFmtId="0" fontId="2" fillId="0" borderId="0" xfId="61" applyFont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177" fontId="2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61" applyFont="1" applyProtection="1">
      <alignment vertical="center"/>
      <protection locked="0"/>
    </xf>
    <xf numFmtId="0" fontId="23" fillId="0" borderId="0" xfId="61" applyFont="1" applyAlignment="1" applyProtection="1">
      <alignment vertical="center" readingOrder="1"/>
      <protection locked="0"/>
    </xf>
    <xf numFmtId="0" fontId="26" fillId="0" borderId="0" xfId="61" applyFont="1" applyProtection="1">
      <alignment vertical="center"/>
      <protection/>
    </xf>
    <xf numFmtId="0" fontId="26" fillId="0" borderId="0" xfId="61" applyFont="1" applyAlignment="1" applyProtection="1">
      <alignment vertical="center" readingOrder="1"/>
      <protection/>
    </xf>
    <xf numFmtId="0" fontId="13" fillId="0" borderId="0" xfId="61" applyFont="1" applyAlignment="1" applyProtection="1">
      <alignment vertical="center"/>
      <protection/>
    </xf>
    <xf numFmtId="0" fontId="3" fillId="0" borderId="0" xfId="61" applyFont="1" applyAlignment="1" applyProtection="1">
      <alignment vertical="center"/>
      <protection/>
    </xf>
    <xf numFmtId="0" fontId="6" fillId="0" borderId="0" xfId="61" applyFont="1" applyAlignment="1" applyProtection="1">
      <alignment vertical="center"/>
      <protection/>
    </xf>
    <xf numFmtId="0" fontId="2" fillId="0" borderId="0" xfId="61" applyFont="1" applyAlignment="1" applyProtection="1">
      <alignment vertical="center"/>
      <protection/>
    </xf>
    <xf numFmtId="0" fontId="6" fillId="0" borderId="0" xfId="61" applyFont="1" applyAlignment="1" applyProtection="1">
      <alignment horizontal="right" vertical="center"/>
      <protection/>
    </xf>
    <xf numFmtId="0" fontId="6" fillId="0" borderId="0" xfId="61" applyFont="1" applyAlignment="1" applyProtection="1">
      <alignment horizontal="left" vertical="center"/>
      <protection/>
    </xf>
    <xf numFmtId="0" fontId="17" fillId="33" borderId="26" xfId="61" applyFont="1" applyFill="1" applyBorder="1" applyAlignment="1" applyProtection="1">
      <alignment horizontal="center" vertical="center" textRotation="255" wrapText="1"/>
      <protection/>
    </xf>
    <xf numFmtId="0" fontId="17" fillId="33" borderId="27" xfId="61" applyFont="1" applyFill="1" applyBorder="1" applyAlignment="1" applyProtection="1">
      <alignment horizontal="center" vertical="center" textRotation="255" wrapText="1"/>
      <protection/>
    </xf>
    <xf numFmtId="0" fontId="17" fillId="33" borderId="0" xfId="61" applyFont="1" applyFill="1" applyBorder="1" applyAlignment="1" applyProtection="1">
      <alignment horizontal="center" vertical="center" textRotation="255" wrapText="1"/>
      <protection/>
    </xf>
    <xf numFmtId="0" fontId="17" fillId="33" borderId="0" xfId="61" applyFont="1" applyFill="1" applyBorder="1" applyAlignment="1" applyProtection="1">
      <alignment horizontal="center" vertical="center" textRotation="255" wrapText="1" readingOrder="1"/>
      <protection/>
    </xf>
    <xf numFmtId="0" fontId="2" fillId="0" borderId="0" xfId="61" applyFont="1" applyBorder="1" applyAlignment="1" applyProtection="1">
      <alignment horizontal="right" vertical="center" readingOrder="1"/>
      <protection locked="0"/>
    </xf>
    <xf numFmtId="0" fontId="27" fillId="34" borderId="0" xfId="61" applyFont="1" applyFill="1" applyAlignment="1" applyProtection="1">
      <alignment horizontal="center" vertical="center" wrapText="1"/>
      <protection locked="0"/>
    </xf>
    <xf numFmtId="0" fontId="18" fillId="0" borderId="0" xfId="61" applyFont="1" applyBorder="1" applyAlignment="1" applyProtection="1">
      <alignment horizontal="left" vertical="top" wrapText="1"/>
      <protection/>
    </xf>
    <xf numFmtId="0" fontId="7" fillId="0" borderId="32" xfId="61" applyFont="1" applyBorder="1" applyAlignment="1" applyProtection="1">
      <alignment vertical="center"/>
      <protection/>
    </xf>
    <xf numFmtId="0" fontId="2" fillId="0" borderId="33" xfId="61" applyBorder="1" applyAlignment="1" applyProtection="1">
      <alignment vertical="center"/>
      <protection/>
    </xf>
    <xf numFmtId="0" fontId="2" fillId="0" borderId="34" xfId="61" applyBorder="1" applyAlignment="1" applyProtection="1">
      <alignment vertical="center"/>
      <protection/>
    </xf>
    <xf numFmtId="0" fontId="2" fillId="0" borderId="32" xfId="61" applyFont="1" applyBorder="1" applyAlignment="1" applyProtection="1">
      <alignment horizontal="right" vertical="center"/>
      <protection locked="0"/>
    </xf>
    <xf numFmtId="0" fontId="2" fillId="0" borderId="34" xfId="61" applyFont="1" applyBorder="1" applyAlignment="1" applyProtection="1">
      <alignment horizontal="right" vertical="center"/>
      <protection locked="0"/>
    </xf>
    <xf numFmtId="195" fontId="2" fillId="0" borderId="32" xfId="61" applyNumberFormat="1" applyBorder="1" applyAlignment="1" applyProtection="1">
      <alignment horizontal="right" vertical="center"/>
      <protection/>
    </xf>
    <xf numFmtId="195" fontId="2" fillId="0" borderId="33" xfId="61" applyNumberFormat="1" applyBorder="1" applyAlignment="1" applyProtection="1">
      <alignment horizontal="right" vertical="center"/>
      <protection/>
    </xf>
    <xf numFmtId="195" fontId="2" fillId="0" borderId="34" xfId="61" applyNumberFormat="1" applyBorder="1" applyAlignment="1" applyProtection="1">
      <alignment horizontal="right" vertical="center"/>
      <protection/>
    </xf>
    <xf numFmtId="195" fontId="2" fillId="0" borderId="35" xfId="61" applyNumberFormat="1" applyBorder="1" applyAlignment="1" applyProtection="1">
      <alignment horizontal="right" vertical="center"/>
      <protection/>
    </xf>
    <xf numFmtId="0" fontId="2" fillId="35" borderId="36" xfId="61" applyFill="1" applyBorder="1" applyAlignment="1" applyProtection="1">
      <alignment horizontal="center" vertical="center"/>
      <protection/>
    </xf>
    <xf numFmtId="0" fontId="2" fillId="0" borderId="28" xfId="61" applyBorder="1" applyAlignment="1" applyProtection="1">
      <alignment horizontal="center" vertical="center"/>
      <protection/>
    </xf>
    <xf numFmtId="0" fontId="2" fillId="0" borderId="29" xfId="6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top" wrapText="1"/>
      <protection/>
    </xf>
    <xf numFmtId="0" fontId="14" fillId="0" borderId="37" xfId="61" applyFont="1" applyFill="1" applyBorder="1" applyAlignment="1" applyProtection="1">
      <alignment horizontal="center" vertical="center"/>
      <protection/>
    </xf>
    <xf numFmtId="0" fontId="14" fillId="0" borderId="38" xfId="61" applyFont="1" applyFill="1" applyBorder="1" applyAlignment="1" applyProtection="1">
      <alignment horizontal="center" vertical="center"/>
      <protection/>
    </xf>
    <xf numFmtId="0" fontId="14" fillId="0" borderId="39" xfId="61" applyFont="1" applyFill="1" applyBorder="1" applyAlignment="1" applyProtection="1">
      <alignment horizontal="center" vertical="center"/>
      <protection/>
    </xf>
    <xf numFmtId="0" fontId="2" fillId="0" borderId="38" xfId="61" applyFont="1" applyFill="1" applyBorder="1" applyAlignment="1" applyProtection="1">
      <alignment horizontal="center" vertical="center"/>
      <protection locked="0"/>
    </xf>
    <xf numFmtId="0" fontId="2" fillId="0" borderId="40" xfId="61" applyFont="1" applyFill="1" applyBorder="1" applyAlignment="1" applyProtection="1">
      <alignment horizontal="center" vertical="center"/>
      <protection locked="0"/>
    </xf>
    <xf numFmtId="0" fontId="2" fillId="0" borderId="41" xfId="61" applyFont="1" applyFill="1" applyBorder="1" applyAlignment="1" applyProtection="1">
      <alignment horizontal="center" vertical="center"/>
      <protection/>
    </xf>
    <xf numFmtId="0" fontId="2" fillId="0" borderId="38" xfId="61" applyFont="1" applyFill="1" applyBorder="1" applyAlignment="1" applyProtection="1">
      <alignment horizontal="center" vertical="center"/>
      <protection/>
    </xf>
    <xf numFmtId="0" fontId="2" fillId="0" borderId="41" xfId="61" applyFont="1" applyFill="1" applyBorder="1" applyAlignment="1" applyProtection="1">
      <alignment horizontal="center" vertical="center"/>
      <protection locked="0"/>
    </xf>
    <xf numFmtId="0" fontId="2" fillId="0" borderId="38" xfId="61" applyFont="1" applyFill="1" applyBorder="1" applyAlignment="1" applyProtection="1">
      <alignment horizontal="center" vertical="center" wrapText="1"/>
      <protection/>
    </xf>
    <xf numFmtId="0" fontId="2" fillId="0" borderId="39" xfId="61" applyFont="1" applyFill="1" applyBorder="1" applyAlignment="1" applyProtection="1">
      <alignment horizontal="center" vertical="center"/>
      <protection/>
    </xf>
    <xf numFmtId="0" fontId="5" fillId="0" borderId="0" xfId="61" applyFont="1" applyBorder="1" applyAlignment="1" applyProtection="1">
      <alignment horizontal="left" vertical="center"/>
      <protection locked="0"/>
    </xf>
    <xf numFmtId="0" fontId="5" fillId="0" borderId="0" xfId="61" applyFont="1" applyAlignment="1" applyProtection="1">
      <alignment horizontal="left" vertical="center"/>
      <protection locked="0"/>
    </xf>
    <xf numFmtId="0" fontId="5" fillId="0" borderId="18" xfId="61" applyFont="1" applyBorder="1" applyAlignment="1" applyProtection="1">
      <alignment horizontal="left" vertical="center"/>
      <protection locked="0"/>
    </xf>
    <xf numFmtId="0" fontId="5" fillId="0" borderId="14" xfId="61" applyFont="1" applyBorder="1" applyAlignment="1" applyProtection="1">
      <alignment horizontal="left" vertical="center"/>
      <protection locked="0"/>
    </xf>
    <xf numFmtId="0" fontId="5" fillId="0" borderId="42" xfId="61" applyFont="1" applyBorder="1" applyAlignment="1" applyProtection="1">
      <alignment horizontal="left" vertical="center"/>
      <protection locked="0"/>
    </xf>
    <xf numFmtId="49" fontId="5" fillId="0" borderId="13" xfId="61" applyNumberFormat="1" applyFont="1" applyBorder="1" applyAlignment="1" applyProtection="1">
      <alignment horizontal="left" vertical="center"/>
      <protection locked="0"/>
    </xf>
    <xf numFmtId="49" fontId="5" fillId="0" borderId="0" xfId="61" applyNumberFormat="1" applyFont="1" applyAlignment="1" applyProtection="1">
      <alignment horizontal="left" vertical="center"/>
      <protection locked="0"/>
    </xf>
    <xf numFmtId="49" fontId="5" fillId="0" borderId="18" xfId="61" applyNumberFormat="1" applyFont="1" applyBorder="1" applyAlignment="1" applyProtection="1">
      <alignment horizontal="left" vertical="center"/>
      <protection locked="0"/>
    </xf>
    <xf numFmtId="49" fontId="5" fillId="0" borderId="43" xfId="61" applyNumberFormat="1" applyFont="1" applyBorder="1" applyAlignment="1" applyProtection="1">
      <alignment horizontal="left" vertical="center"/>
      <protection locked="0"/>
    </xf>
    <xf numFmtId="49" fontId="5" fillId="0" borderId="19" xfId="61" applyNumberFormat="1" applyFont="1" applyBorder="1" applyAlignment="1" applyProtection="1">
      <alignment horizontal="left" vertical="center"/>
      <protection locked="0"/>
    </xf>
    <xf numFmtId="49" fontId="5" fillId="0" borderId="20" xfId="61" applyNumberFormat="1" applyFont="1" applyBorder="1" applyAlignment="1" applyProtection="1">
      <alignment horizontal="left" vertical="center"/>
      <protection locked="0"/>
    </xf>
    <xf numFmtId="49" fontId="5" fillId="0" borderId="11" xfId="61" applyNumberFormat="1" applyFont="1" applyBorder="1" applyAlignment="1" applyProtection="1">
      <alignment horizontal="center" vertical="center"/>
      <protection locked="0"/>
    </xf>
    <xf numFmtId="49" fontId="2" fillId="0" borderId="11" xfId="61" applyNumberFormat="1" applyBorder="1" applyAlignment="1" applyProtection="1">
      <alignment horizontal="center" vertical="center"/>
      <protection locked="0"/>
    </xf>
    <xf numFmtId="49" fontId="2" fillId="0" borderId="11" xfId="61" applyNumberFormat="1" applyBorder="1" applyAlignment="1" applyProtection="1">
      <alignment horizontal="left" vertical="center"/>
      <protection locked="0"/>
    </xf>
    <xf numFmtId="195" fontId="2" fillId="0" borderId="36" xfId="49" applyNumberFormat="1" applyFont="1" applyBorder="1" applyAlignment="1" applyProtection="1">
      <alignment horizontal="right" vertical="center"/>
      <protection/>
    </xf>
    <xf numFmtId="195" fontId="2" fillId="0" borderId="28" xfId="61" applyNumberFormat="1" applyBorder="1" applyAlignment="1" applyProtection="1">
      <alignment vertical="center"/>
      <protection/>
    </xf>
    <xf numFmtId="195" fontId="2" fillId="0" borderId="44" xfId="61" applyNumberFormat="1" applyBorder="1" applyAlignment="1" applyProtection="1">
      <alignment vertical="center"/>
      <protection/>
    </xf>
    <xf numFmtId="0" fontId="2" fillId="0" borderId="0" xfId="61" applyFont="1" applyBorder="1" applyAlignment="1" applyProtection="1">
      <alignment horizontal="left" textRotation="255"/>
      <protection locked="0"/>
    </xf>
    <xf numFmtId="0" fontId="2" fillId="0" borderId="25" xfId="61" applyFont="1" applyBorder="1" applyAlignment="1" applyProtection="1">
      <alignment horizontal="left" textRotation="255"/>
      <protection locked="0"/>
    </xf>
    <xf numFmtId="0" fontId="2" fillId="0" borderId="0" xfId="61" applyAlignment="1" applyProtection="1">
      <alignment vertical="center"/>
      <protection locked="0"/>
    </xf>
    <xf numFmtId="0" fontId="2" fillId="0" borderId="0" xfId="61" applyBorder="1" applyAlignment="1" applyProtection="1">
      <alignment vertical="center"/>
      <protection locked="0"/>
    </xf>
    <xf numFmtId="0" fontId="2" fillId="0" borderId="45" xfId="61" applyBorder="1" applyAlignment="1" applyProtection="1">
      <alignment horizontal="left" vertical="top" textRotation="255"/>
      <protection locked="0"/>
    </xf>
    <xf numFmtId="0" fontId="2" fillId="0" borderId="46" xfId="61" applyBorder="1" applyAlignment="1" applyProtection="1">
      <alignment horizontal="left" vertical="top" textRotation="255"/>
      <protection locked="0"/>
    </xf>
    <xf numFmtId="0" fontId="2" fillId="0" borderId="47" xfId="61" applyBorder="1" applyAlignment="1" applyProtection="1">
      <alignment horizontal="center" vertical="center"/>
      <protection/>
    </xf>
    <xf numFmtId="190" fontId="2" fillId="0" borderId="32" xfId="61" applyNumberFormat="1" applyFont="1" applyBorder="1" applyAlignment="1" applyProtection="1">
      <alignment horizontal="center" vertical="center"/>
      <protection locked="0"/>
    </xf>
    <xf numFmtId="0" fontId="2" fillId="0" borderId="33" xfId="61" applyBorder="1" applyAlignment="1" applyProtection="1">
      <alignment horizontal="center" vertical="center"/>
      <protection locked="0"/>
    </xf>
    <xf numFmtId="0" fontId="2" fillId="0" borderId="34" xfId="61" applyBorder="1" applyAlignment="1" applyProtection="1">
      <alignment horizontal="center" vertical="center"/>
      <protection locked="0"/>
    </xf>
    <xf numFmtId="190" fontId="2" fillId="0" borderId="32" xfId="61" applyNumberFormat="1" applyBorder="1" applyAlignment="1" applyProtection="1">
      <alignment horizontal="center" vertical="center"/>
      <protection/>
    </xf>
    <xf numFmtId="0" fontId="2" fillId="0" borderId="33" xfId="61" applyBorder="1" applyAlignment="1" applyProtection="1">
      <alignment horizontal="center" vertical="center"/>
      <protection/>
    </xf>
    <xf numFmtId="0" fontId="2" fillId="0" borderId="34" xfId="61" applyBorder="1" applyAlignment="1" applyProtection="1">
      <alignment horizontal="center" vertical="center"/>
      <protection/>
    </xf>
    <xf numFmtId="0" fontId="17" fillId="33" borderId="48" xfId="61" applyFont="1" applyFill="1" applyBorder="1" applyAlignment="1" applyProtection="1">
      <alignment horizontal="center" vertical="center" textRotation="255" wrapText="1"/>
      <protection/>
    </xf>
    <xf numFmtId="0" fontId="17" fillId="33" borderId="12" xfId="61" applyFont="1" applyFill="1" applyBorder="1" applyAlignment="1" applyProtection="1">
      <alignment horizontal="center" vertical="center" textRotation="255" wrapText="1"/>
      <protection/>
    </xf>
    <xf numFmtId="0" fontId="17" fillId="33" borderId="13" xfId="61" applyFont="1" applyFill="1" applyBorder="1" applyAlignment="1" applyProtection="1">
      <alignment horizontal="center" vertical="center" textRotation="255" wrapText="1"/>
      <protection/>
    </xf>
    <xf numFmtId="0" fontId="17" fillId="33" borderId="18" xfId="61" applyFont="1" applyFill="1" applyBorder="1" applyAlignment="1" applyProtection="1">
      <alignment horizontal="center" vertical="center" textRotation="255" wrapText="1"/>
      <protection/>
    </xf>
    <xf numFmtId="0" fontId="17" fillId="33" borderId="0" xfId="61" applyFont="1" applyFill="1" applyBorder="1" applyAlignment="1" applyProtection="1">
      <alignment horizontal="center" vertical="center" textRotation="255" wrapText="1"/>
      <protection/>
    </xf>
    <xf numFmtId="0" fontId="2" fillId="35" borderId="36" xfId="61" applyFont="1" applyFill="1" applyBorder="1" applyAlignment="1" applyProtection="1">
      <alignment horizontal="center" vertical="center"/>
      <protection/>
    </xf>
    <xf numFmtId="0" fontId="7" fillId="0" borderId="0" xfId="61" applyFont="1" applyBorder="1" applyAlignment="1" applyProtection="1">
      <alignment horizontal="right" vertical="top" textRotation="255"/>
      <protection locked="0"/>
    </xf>
    <xf numFmtId="0" fontId="2" fillId="0" borderId="21" xfId="61" applyBorder="1" applyAlignment="1" applyProtection="1">
      <alignment horizontal="center" vertical="center" textRotation="255"/>
      <protection locked="0"/>
    </xf>
    <xf numFmtId="0" fontId="2" fillId="0" borderId="0" xfId="61" applyBorder="1" applyAlignment="1" applyProtection="1">
      <alignment horizontal="center" vertical="center" textRotation="255"/>
      <protection locked="0"/>
    </xf>
    <xf numFmtId="0" fontId="2" fillId="0" borderId="23" xfId="61" applyBorder="1" applyAlignment="1" applyProtection="1">
      <alignment horizontal="left" vertical="center"/>
      <protection locked="0"/>
    </xf>
    <xf numFmtId="0" fontId="2" fillId="0" borderId="24" xfId="61" applyBorder="1" applyAlignment="1" applyProtection="1">
      <alignment horizontal="left" vertical="center"/>
      <protection locked="0"/>
    </xf>
    <xf numFmtId="0" fontId="7" fillId="0" borderId="23" xfId="61" applyFont="1" applyBorder="1" applyAlignment="1" applyProtection="1">
      <alignment horizontal="right" vertical="top" textRotation="255"/>
      <protection locked="0"/>
    </xf>
    <xf numFmtId="0" fontId="7" fillId="0" borderId="21" xfId="61" applyFont="1" applyBorder="1" applyAlignment="1" applyProtection="1">
      <alignment horizontal="right" vertical="top" textRotation="255"/>
      <protection locked="0"/>
    </xf>
    <xf numFmtId="0" fontId="7" fillId="0" borderId="24" xfId="61" applyFont="1" applyBorder="1" applyAlignment="1" applyProtection="1">
      <alignment horizontal="right" vertical="top" textRotation="255"/>
      <protection locked="0"/>
    </xf>
    <xf numFmtId="0" fontId="2" fillId="0" borderId="0" xfId="61" applyAlignment="1" applyProtection="1">
      <alignment horizontal="center" vertical="center"/>
      <protection locked="0"/>
    </xf>
    <xf numFmtId="0" fontId="4" fillId="0" borderId="16" xfId="61" applyFont="1" applyBorder="1" applyAlignment="1" applyProtection="1">
      <alignment vertical="center" wrapText="1"/>
      <protection locked="0"/>
    </xf>
    <xf numFmtId="0" fontId="4" fillId="0" borderId="19" xfId="61" applyFont="1" applyBorder="1" applyAlignment="1" applyProtection="1">
      <alignment vertical="center" wrapText="1"/>
      <protection locked="0"/>
    </xf>
    <xf numFmtId="0" fontId="22" fillId="0" borderId="49" xfId="61" applyFont="1" applyBorder="1" applyAlignment="1" applyProtection="1">
      <alignment horizontal="center" vertical="center"/>
      <protection/>
    </xf>
    <xf numFmtId="0" fontId="23" fillId="0" borderId="50" xfId="61" applyFont="1" applyBorder="1" applyAlignment="1" applyProtection="1">
      <alignment horizontal="center" vertical="center"/>
      <protection/>
    </xf>
    <xf numFmtId="0" fontId="23" fillId="0" borderId="51" xfId="61" applyFont="1" applyBorder="1" applyAlignment="1" applyProtection="1">
      <alignment horizontal="center" vertical="center"/>
      <protection/>
    </xf>
    <xf numFmtId="195" fontId="2" fillId="0" borderId="52" xfId="61" applyNumberFormat="1" applyFont="1" applyBorder="1" applyAlignment="1" applyProtection="1">
      <alignment horizontal="right" vertical="center"/>
      <protection/>
    </xf>
    <xf numFmtId="195" fontId="2" fillId="0" borderId="50" xfId="61" applyNumberFormat="1" applyFont="1" applyBorder="1" applyAlignment="1" applyProtection="1">
      <alignment horizontal="right" vertical="center"/>
      <protection/>
    </xf>
    <xf numFmtId="195" fontId="2" fillId="0" borderId="53" xfId="61" applyNumberFormat="1" applyFont="1" applyBorder="1" applyAlignment="1" applyProtection="1">
      <alignment horizontal="right" vertical="center"/>
      <protection/>
    </xf>
    <xf numFmtId="0" fontId="3" fillId="35" borderId="54" xfId="61" applyFont="1" applyFill="1" applyBorder="1" applyAlignment="1" applyProtection="1">
      <alignment horizontal="center" vertical="center"/>
      <protection/>
    </xf>
    <xf numFmtId="0" fontId="2" fillId="0" borderId="45" xfId="61" applyBorder="1" applyAlignment="1" applyProtection="1">
      <alignment horizontal="center" vertical="center"/>
      <protection/>
    </xf>
    <xf numFmtId="0" fontId="2" fillId="0" borderId="55" xfId="61" applyBorder="1" applyAlignment="1" applyProtection="1">
      <alignment horizontal="center" vertical="center"/>
      <protection/>
    </xf>
    <xf numFmtId="0" fontId="2" fillId="0" borderId="56" xfId="61" applyBorder="1" applyAlignment="1" applyProtection="1">
      <alignment horizontal="center" vertical="center"/>
      <protection/>
    </xf>
    <xf numFmtId="0" fontId="2" fillId="0" borderId="57" xfId="61" applyBorder="1" applyAlignment="1" applyProtection="1">
      <alignment horizontal="center" vertical="center"/>
      <protection/>
    </xf>
    <xf numFmtId="0" fontId="2" fillId="0" borderId="58" xfId="61" applyBorder="1" applyAlignment="1" applyProtection="1">
      <alignment horizontal="center" vertical="center"/>
      <protection/>
    </xf>
    <xf numFmtId="195" fontId="2" fillId="0" borderId="59" xfId="61" applyNumberFormat="1" applyFill="1" applyBorder="1" applyAlignment="1" applyProtection="1">
      <alignment horizontal="right" vertical="center"/>
      <protection/>
    </xf>
    <xf numFmtId="195" fontId="2" fillId="0" borderId="45" xfId="61" applyNumberFormat="1" applyBorder="1" applyAlignment="1" applyProtection="1">
      <alignment vertical="center"/>
      <protection/>
    </xf>
    <xf numFmtId="195" fontId="2" fillId="0" borderId="60" xfId="61" applyNumberFormat="1" applyBorder="1" applyAlignment="1" applyProtection="1">
      <alignment vertical="center"/>
      <protection/>
    </xf>
    <xf numFmtId="195" fontId="2" fillId="0" borderId="61" xfId="61" applyNumberFormat="1" applyBorder="1" applyAlignment="1" applyProtection="1">
      <alignment vertical="center"/>
      <protection/>
    </xf>
    <xf numFmtId="195" fontId="2" fillId="0" borderId="57" xfId="61" applyNumberFormat="1" applyBorder="1" applyAlignment="1" applyProtection="1">
      <alignment vertical="center"/>
      <protection/>
    </xf>
    <xf numFmtId="195" fontId="2" fillId="0" borderId="62" xfId="61" applyNumberFormat="1" applyBorder="1" applyAlignment="1" applyProtection="1">
      <alignment vertical="center"/>
      <protection/>
    </xf>
    <xf numFmtId="49" fontId="21" fillId="0" borderId="33" xfId="61" applyNumberFormat="1" applyFont="1" applyBorder="1" applyAlignment="1" applyProtection="1">
      <alignment vertical="center"/>
      <protection locked="0"/>
    </xf>
    <xf numFmtId="49" fontId="21" fillId="0" borderId="63" xfId="61" applyNumberFormat="1" applyFont="1" applyBorder="1" applyAlignment="1" applyProtection="1">
      <alignment vertical="center"/>
      <protection locked="0"/>
    </xf>
    <xf numFmtId="0" fontId="2" fillId="0" borderId="44" xfId="61" applyBorder="1" applyAlignment="1" applyProtection="1">
      <alignment horizontal="center" vertical="center"/>
      <protection/>
    </xf>
    <xf numFmtId="0" fontId="2" fillId="35" borderId="29" xfId="61" applyFill="1" applyBorder="1" applyAlignment="1" applyProtection="1">
      <alignment horizontal="center" vertical="center"/>
      <protection/>
    </xf>
    <xf numFmtId="49" fontId="2" fillId="0" borderId="0" xfId="61" applyNumberFormat="1" applyBorder="1" applyAlignment="1" applyProtection="1">
      <alignment horizontal="left" vertical="center"/>
      <protection locked="0"/>
    </xf>
    <xf numFmtId="0" fontId="2" fillId="0" borderId="33" xfId="61" applyBorder="1" applyAlignment="1" applyProtection="1">
      <alignment vertical="center"/>
      <protection locked="0"/>
    </xf>
    <xf numFmtId="0" fontId="2" fillId="0" borderId="34" xfId="61" applyBorder="1" applyAlignment="1" applyProtection="1">
      <alignment vertical="center"/>
      <protection locked="0"/>
    </xf>
    <xf numFmtId="0" fontId="2" fillId="0" borderId="21" xfId="61" applyBorder="1" applyAlignment="1" applyProtection="1">
      <alignment horizontal="left" vertical="center"/>
      <protection locked="0"/>
    </xf>
    <xf numFmtId="0" fontId="2" fillId="0" borderId="31" xfId="61" applyBorder="1" applyAlignment="1" applyProtection="1">
      <alignment horizontal="left" vertical="center"/>
      <protection locked="0"/>
    </xf>
    <xf numFmtId="0" fontId="2" fillId="0" borderId="0" xfId="61" applyBorder="1" applyAlignment="1" applyProtection="1">
      <alignment horizontal="left" vertical="center"/>
      <protection locked="0"/>
    </xf>
    <xf numFmtId="0" fontId="2" fillId="0" borderId="64" xfId="61" applyBorder="1" applyAlignment="1" applyProtection="1">
      <alignment horizontal="left" vertical="center"/>
      <protection locked="0"/>
    </xf>
    <xf numFmtId="0" fontId="2" fillId="0" borderId="65" xfId="61" applyBorder="1" applyAlignment="1" applyProtection="1">
      <alignment vertical="center"/>
      <protection locked="0"/>
    </xf>
    <xf numFmtId="49" fontId="21" fillId="0" borderId="21" xfId="61" applyNumberFormat="1" applyFont="1" applyBorder="1" applyAlignment="1" applyProtection="1">
      <alignment vertical="center"/>
      <protection locked="0"/>
    </xf>
    <xf numFmtId="0" fontId="7" fillId="0" borderId="21" xfId="61" applyFont="1" applyBorder="1" applyAlignment="1" applyProtection="1">
      <alignment vertical="center"/>
      <protection locked="0"/>
    </xf>
    <xf numFmtId="0" fontId="7" fillId="0" borderId="66" xfId="61" applyFont="1" applyBorder="1" applyAlignment="1" applyProtection="1">
      <alignment vertical="center"/>
      <protection locked="0"/>
    </xf>
    <xf numFmtId="0" fontId="14" fillId="0" borderId="15" xfId="61" applyFont="1" applyBorder="1" applyAlignment="1" applyProtection="1">
      <alignment vertical="top" wrapText="1"/>
      <protection locked="0"/>
    </xf>
    <xf numFmtId="0" fontId="2" fillId="0" borderId="15" xfId="61" applyBorder="1" applyAlignment="1" applyProtection="1">
      <alignment vertical="top" wrapText="1"/>
      <protection locked="0"/>
    </xf>
    <xf numFmtId="0" fontId="2" fillId="0" borderId="67" xfId="61" applyBorder="1" applyAlignment="1" applyProtection="1">
      <alignment vertical="top" wrapText="1"/>
      <protection locked="0"/>
    </xf>
    <xf numFmtId="0" fontId="5" fillId="0" borderId="13" xfId="61" applyFont="1" applyBorder="1" applyAlignment="1" applyProtection="1">
      <alignment horizontal="center" vertical="center"/>
      <protection locked="0"/>
    </xf>
    <xf numFmtId="0" fontId="5" fillId="0" borderId="0" xfId="61" applyFont="1" applyBorder="1" applyAlignment="1" applyProtection="1">
      <alignment horizontal="center" vertical="center"/>
      <protection locked="0"/>
    </xf>
    <xf numFmtId="0" fontId="5" fillId="0" borderId="68" xfId="61" applyFont="1" applyBorder="1" applyAlignment="1" applyProtection="1">
      <alignment horizontal="center" vertical="center"/>
      <protection locked="0"/>
    </xf>
    <xf numFmtId="0" fontId="5" fillId="0" borderId="14" xfId="61" applyFont="1" applyBorder="1" applyAlignment="1" applyProtection="1">
      <alignment horizontal="center" vertical="center"/>
      <protection locked="0"/>
    </xf>
    <xf numFmtId="49" fontId="2" fillId="0" borderId="21" xfId="61" applyNumberFormat="1" applyFont="1" applyBorder="1" applyAlignment="1" applyProtection="1">
      <alignment vertical="center"/>
      <protection locked="0"/>
    </xf>
    <xf numFmtId="49" fontId="2" fillId="0" borderId="21" xfId="61" applyNumberFormat="1" applyBorder="1" applyAlignment="1" applyProtection="1">
      <alignment vertical="center"/>
      <protection locked="0"/>
    </xf>
    <xf numFmtId="49" fontId="2" fillId="0" borderId="69" xfId="61" applyNumberFormat="1" applyBorder="1" applyAlignment="1" applyProtection="1">
      <alignment vertical="center"/>
      <protection locked="0"/>
    </xf>
    <xf numFmtId="49" fontId="2" fillId="0" borderId="10" xfId="61" applyNumberFormat="1" applyBorder="1" applyAlignment="1" applyProtection="1">
      <alignment vertical="center"/>
      <protection locked="0"/>
    </xf>
    <xf numFmtId="49" fontId="2" fillId="0" borderId="27" xfId="61" applyNumberFormat="1" applyBorder="1" applyAlignment="1" applyProtection="1">
      <alignment vertical="center"/>
      <protection locked="0"/>
    </xf>
    <xf numFmtId="0" fontId="21" fillId="0" borderId="21" xfId="61" applyFont="1" applyBorder="1" applyAlignment="1" applyProtection="1">
      <alignment horizontal="center" vertical="center"/>
      <protection locked="0"/>
    </xf>
    <xf numFmtId="0" fontId="21" fillId="0" borderId="10" xfId="61" applyFont="1" applyBorder="1" applyAlignment="1" applyProtection="1">
      <alignment horizontal="center" vertical="center"/>
      <protection locked="0"/>
    </xf>
    <xf numFmtId="0" fontId="2" fillId="0" borderId="21" xfId="61" applyFont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0" xfId="61" applyBorder="1" applyAlignment="1" applyProtection="1">
      <alignment horizontal="left" vertical="top" textRotation="255"/>
      <protection locked="0"/>
    </xf>
    <xf numFmtId="0" fontId="4" fillId="0" borderId="16" xfId="61" applyFont="1" applyBorder="1" applyAlignment="1" applyProtection="1">
      <alignment horizontal="left" vertical="center"/>
      <protection locked="0"/>
    </xf>
    <xf numFmtId="0" fontId="4" fillId="0" borderId="0" xfId="61" applyFont="1" applyAlignment="1" applyProtection="1">
      <alignment horizontal="left" vertical="center"/>
      <protection locked="0"/>
    </xf>
    <xf numFmtId="0" fontId="4" fillId="0" borderId="19" xfId="61" applyFont="1" applyBorder="1" applyAlignment="1" applyProtection="1">
      <alignment horizontal="left" vertical="center"/>
      <protection locked="0"/>
    </xf>
    <xf numFmtId="0" fontId="2" fillId="0" borderId="15" xfId="61" applyFont="1" applyBorder="1" applyAlignment="1" applyProtection="1">
      <alignment vertical="top"/>
      <protection locked="0"/>
    </xf>
    <xf numFmtId="0" fontId="2" fillId="0" borderId="15" xfId="61" applyBorder="1" applyAlignment="1" applyProtection="1">
      <alignment vertical="center"/>
      <protection locked="0"/>
    </xf>
    <xf numFmtId="0" fontId="2" fillId="0" borderId="67" xfId="61" applyBorder="1" applyAlignment="1" applyProtection="1">
      <alignment vertical="center"/>
      <protection locked="0"/>
    </xf>
    <xf numFmtId="49" fontId="2" fillId="0" borderId="13" xfId="61" applyNumberFormat="1" applyBorder="1" applyAlignment="1" applyProtection="1">
      <alignment horizontal="left" vertical="center"/>
      <protection locked="0"/>
    </xf>
    <xf numFmtId="49" fontId="2" fillId="0" borderId="43" xfId="61" applyNumberFormat="1" applyBorder="1" applyAlignment="1" applyProtection="1">
      <alignment horizontal="left" vertical="center"/>
      <protection locked="0"/>
    </xf>
    <xf numFmtId="49" fontId="2" fillId="0" borderId="19" xfId="61" applyNumberFormat="1" applyBorder="1" applyAlignment="1" applyProtection="1">
      <alignment horizontal="left" vertical="center"/>
      <protection locked="0"/>
    </xf>
    <xf numFmtId="56" fontId="6" fillId="36" borderId="0" xfId="61" applyNumberFormat="1" applyFont="1" applyFill="1" applyAlignment="1" applyProtection="1">
      <alignment horizontal="left" vertical="center"/>
      <protection locked="0"/>
    </xf>
    <xf numFmtId="0" fontId="17" fillId="33" borderId="48" xfId="61" applyFont="1" applyFill="1" applyBorder="1" applyAlignment="1" applyProtection="1">
      <alignment horizontal="center" vertical="center" textRotation="255"/>
      <protection/>
    </xf>
    <xf numFmtId="0" fontId="17" fillId="33" borderId="12" xfId="61" applyFont="1" applyFill="1" applyBorder="1" applyAlignment="1" applyProtection="1">
      <alignment horizontal="center" vertical="center" textRotation="255"/>
      <protection/>
    </xf>
    <xf numFmtId="0" fontId="17" fillId="33" borderId="13" xfId="61" applyFont="1" applyFill="1" applyBorder="1" applyAlignment="1" applyProtection="1">
      <alignment horizontal="center" vertical="center" textRotation="255"/>
      <protection/>
    </xf>
    <xf numFmtId="0" fontId="17" fillId="33" borderId="18" xfId="61" applyFont="1" applyFill="1" applyBorder="1" applyAlignment="1" applyProtection="1">
      <alignment horizontal="center" vertical="center" textRotation="255"/>
      <protection/>
    </xf>
    <xf numFmtId="0" fontId="17" fillId="33" borderId="26" xfId="61" applyFont="1" applyFill="1" applyBorder="1" applyAlignment="1" applyProtection="1">
      <alignment horizontal="center" vertical="center" textRotation="255"/>
      <protection/>
    </xf>
    <xf numFmtId="0" fontId="17" fillId="33" borderId="27" xfId="61" applyFont="1" applyFill="1" applyBorder="1" applyAlignment="1" applyProtection="1">
      <alignment horizontal="center" vertical="center" textRotation="255"/>
      <protection/>
    </xf>
    <xf numFmtId="0" fontId="5" fillId="0" borderId="0" xfId="61" applyFont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ＶＦ甲府応援企画注文書（直送用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57150</xdr:rowOff>
    </xdr:from>
    <xdr:to>
      <xdr:col>37</xdr:col>
      <xdr:colOff>171450</xdr:colOff>
      <xdr:row>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57200" y="342900"/>
          <a:ext cx="9105900" cy="276225"/>
        </a:xfrm>
        <a:prstGeom prst="round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受付期間：</a:t>
          </a:r>
          <a:r>
            <a:rPr lang="en-US" cap="none" sz="1100" b="1" i="0" u="none" baseline="0">
              <a:solidFill>
                <a:srgbClr val="FFFFFF"/>
              </a:solidFill>
            </a:rPr>
            <a:t>2015</a:t>
          </a:r>
          <a:r>
            <a:rPr lang="en-US" cap="none" sz="1100" b="1" i="0" u="none" baseline="0">
              <a:solidFill>
                <a:srgbClr val="FFFFFF"/>
              </a:solidFill>
            </a:rPr>
            <a:t>年</a:t>
          </a:r>
          <a:r>
            <a:rPr lang="en-US" cap="none" sz="1100" b="1" i="0" u="none" baseline="0">
              <a:solidFill>
                <a:srgbClr val="FFFFFF"/>
              </a:solidFill>
            </a:rPr>
            <a:t>3</a:t>
          </a:r>
          <a:r>
            <a:rPr lang="en-US" cap="none" sz="1100" b="1" i="0" u="none" baseline="0">
              <a:solidFill>
                <a:srgbClr val="FFFFFF"/>
              </a:solidFill>
            </a:rPr>
            <a:t>月</a:t>
          </a:r>
          <a:r>
            <a:rPr lang="en-US" cap="none" sz="1100" b="1" i="0" u="none" baseline="0">
              <a:solidFill>
                <a:srgbClr val="FFFFFF"/>
              </a:solidFill>
            </a:rPr>
            <a:t>27</a:t>
          </a:r>
          <a:r>
            <a:rPr lang="en-US" cap="none" sz="1100" b="1" i="0" u="none" baseline="0">
              <a:solidFill>
                <a:srgbClr val="FFFFFF"/>
              </a:solidFill>
            </a:rPr>
            <a:t>日（金）まで</a:t>
          </a:r>
        </a:p>
      </xdr:txBody>
    </xdr:sp>
    <xdr:clientData/>
  </xdr:twoCellAnchor>
  <xdr:twoCellAnchor>
    <xdr:from>
      <xdr:col>23</xdr:col>
      <xdr:colOff>171450</xdr:colOff>
      <xdr:row>28</xdr:row>
      <xdr:rowOff>0</xdr:rowOff>
    </xdr:from>
    <xdr:to>
      <xdr:col>24</xdr:col>
      <xdr:colOff>0</xdr:colOff>
      <xdr:row>29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5905500" y="6210300"/>
          <a:ext cx="85725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華康ゴシック体 Std W3"/>
              <a:ea typeface="ＤＦ華康ゴシック体 Std W3"/>
              <a:cs typeface="ＤＦ華康ゴシック体 Std W3"/>
            </a:rPr>
            <a:t/>
          </a:r>
        </a:p>
      </xdr:txBody>
    </xdr:sp>
    <xdr:clientData/>
  </xdr:twoCellAnchor>
  <xdr:twoCellAnchor>
    <xdr:from>
      <xdr:col>39</xdr:col>
      <xdr:colOff>9525</xdr:colOff>
      <xdr:row>27</xdr:row>
      <xdr:rowOff>171450</xdr:rowOff>
    </xdr:from>
    <xdr:to>
      <xdr:col>39</xdr:col>
      <xdr:colOff>95250</xdr:colOff>
      <xdr:row>29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9953625" y="6172200"/>
          <a:ext cx="85725" cy="4000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華康ゴシック体 Std W3"/>
              <a:ea typeface="ＤＦ華康ゴシック体 Std W3"/>
              <a:cs typeface="ＤＦ華康ゴシック体 Std W3"/>
            </a:rPr>
            <a:t/>
          </a:r>
        </a:p>
      </xdr:txBody>
    </xdr:sp>
    <xdr:clientData/>
  </xdr:twoCellAnchor>
  <xdr:twoCellAnchor>
    <xdr:from>
      <xdr:col>23</xdr:col>
      <xdr:colOff>171450</xdr:colOff>
      <xdr:row>47</xdr:row>
      <xdr:rowOff>0</xdr:rowOff>
    </xdr:from>
    <xdr:to>
      <xdr:col>24</xdr:col>
      <xdr:colOff>0</xdr:colOff>
      <xdr:row>48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5905500" y="10039350"/>
          <a:ext cx="85725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華康ゴシック体 Std W3"/>
              <a:ea typeface="ＤＦ華康ゴシック体 Std W3"/>
              <a:cs typeface="ＤＦ華康ゴシック体 Std W3"/>
            </a:rPr>
            <a:t/>
          </a:r>
        </a:p>
      </xdr:txBody>
    </xdr:sp>
    <xdr:clientData/>
  </xdr:twoCellAnchor>
  <xdr:twoCellAnchor>
    <xdr:from>
      <xdr:col>39</xdr:col>
      <xdr:colOff>9525</xdr:colOff>
      <xdr:row>46</xdr:row>
      <xdr:rowOff>171450</xdr:rowOff>
    </xdr:from>
    <xdr:to>
      <xdr:col>39</xdr:col>
      <xdr:colOff>95250</xdr:colOff>
      <xdr:row>48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9953625" y="10001250"/>
          <a:ext cx="85725" cy="4000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華康ゴシック体 Std W3"/>
              <a:ea typeface="ＤＦ華康ゴシック体 Std W3"/>
              <a:cs typeface="ＤＦ華康ゴシック体 Std W3"/>
            </a:rPr>
            <a:t/>
          </a:r>
        </a:p>
      </xdr:txBody>
    </xdr:sp>
    <xdr:clientData/>
  </xdr:twoCellAnchor>
  <xdr:twoCellAnchor>
    <xdr:from>
      <xdr:col>16</xdr:col>
      <xdr:colOff>9525</xdr:colOff>
      <xdr:row>46</xdr:row>
      <xdr:rowOff>152400</xdr:rowOff>
    </xdr:from>
    <xdr:to>
      <xdr:col>16</xdr:col>
      <xdr:colOff>238125</xdr:colOff>
      <xdr:row>47</xdr:row>
      <xdr:rowOff>114300</xdr:rowOff>
    </xdr:to>
    <xdr:sp>
      <xdr:nvSpPr>
        <xdr:cNvPr id="6" name="Oval 7"/>
        <xdr:cNvSpPr>
          <a:spLocks/>
        </xdr:cNvSpPr>
      </xdr:nvSpPr>
      <xdr:spPr>
        <a:xfrm>
          <a:off x="3971925" y="9982200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華康ゴシック体 Std W3"/>
              <a:ea typeface="ＤＦ華康ゴシック体 Std W3"/>
              <a:cs typeface="ＤＦ華康ゴシック体 Std W3"/>
            </a:rPr>
            <a:t/>
          </a:r>
        </a:p>
      </xdr:txBody>
    </xdr:sp>
    <xdr:clientData/>
  </xdr:twoCellAnchor>
  <xdr:twoCellAnchor>
    <xdr:from>
      <xdr:col>26</xdr:col>
      <xdr:colOff>19050</xdr:colOff>
      <xdr:row>34</xdr:row>
      <xdr:rowOff>0</xdr:rowOff>
    </xdr:from>
    <xdr:to>
      <xdr:col>35</xdr:col>
      <xdr:colOff>0</xdr:colOff>
      <xdr:row>34</xdr:row>
      <xdr:rowOff>190500</xdr:rowOff>
    </xdr:to>
    <xdr:sp>
      <xdr:nvSpPr>
        <xdr:cNvPr id="7" name="Line 11"/>
        <xdr:cNvSpPr>
          <a:spLocks/>
        </xdr:cNvSpPr>
      </xdr:nvSpPr>
      <xdr:spPr>
        <a:xfrm flipV="1">
          <a:off x="6524625" y="7391400"/>
          <a:ext cx="23145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華康ゴシック体 Std W3"/>
              <a:ea typeface="ＤＦ華康ゴシック体 Std W3"/>
              <a:cs typeface="ＤＦ華康ゴシック体 Std W3"/>
            </a:rPr>
            <a:t/>
          </a:r>
        </a:p>
      </xdr:txBody>
    </xdr:sp>
    <xdr:clientData/>
  </xdr:twoCellAnchor>
  <xdr:twoCellAnchor>
    <xdr:from>
      <xdr:col>26</xdr:col>
      <xdr:colOff>19050</xdr:colOff>
      <xdr:row>53</xdr:row>
      <xdr:rowOff>0</xdr:rowOff>
    </xdr:from>
    <xdr:to>
      <xdr:col>35</xdr:col>
      <xdr:colOff>0</xdr:colOff>
      <xdr:row>53</xdr:row>
      <xdr:rowOff>190500</xdr:rowOff>
    </xdr:to>
    <xdr:sp>
      <xdr:nvSpPr>
        <xdr:cNvPr id="8" name="Line 12"/>
        <xdr:cNvSpPr>
          <a:spLocks/>
        </xdr:cNvSpPr>
      </xdr:nvSpPr>
      <xdr:spPr>
        <a:xfrm flipV="1">
          <a:off x="6524625" y="11201400"/>
          <a:ext cx="23145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華康ゴシック体 Std W3"/>
              <a:ea typeface="ＤＦ華康ゴシック体 Std W3"/>
              <a:cs typeface="ＤＦ華康ゴシック体 Std W3"/>
            </a:rPr>
            <a:t/>
          </a:r>
        </a:p>
      </xdr:txBody>
    </xdr:sp>
    <xdr:clientData/>
  </xdr:twoCellAnchor>
  <xdr:twoCellAnchor>
    <xdr:from>
      <xdr:col>14</xdr:col>
      <xdr:colOff>9525</xdr:colOff>
      <xdr:row>27</xdr:row>
      <xdr:rowOff>152400</xdr:rowOff>
    </xdr:from>
    <xdr:to>
      <xdr:col>14</xdr:col>
      <xdr:colOff>238125</xdr:colOff>
      <xdr:row>28</xdr:row>
      <xdr:rowOff>114300</xdr:rowOff>
    </xdr:to>
    <xdr:sp>
      <xdr:nvSpPr>
        <xdr:cNvPr id="9" name="Oval 13"/>
        <xdr:cNvSpPr>
          <a:spLocks/>
        </xdr:cNvSpPr>
      </xdr:nvSpPr>
      <xdr:spPr>
        <a:xfrm>
          <a:off x="3476625" y="6153150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華康ゴシック体 Std W3"/>
              <a:ea typeface="ＤＦ華康ゴシック体 Std W3"/>
              <a:cs typeface="ＤＦ華康ゴシック体 Std W3"/>
            </a:rPr>
            <a:t/>
          </a:r>
        </a:p>
      </xdr:txBody>
    </xdr:sp>
    <xdr:clientData/>
  </xdr:twoCellAnchor>
  <xdr:twoCellAnchor>
    <xdr:from>
      <xdr:col>14</xdr:col>
      <xdr:colOff>9525</xdr:colOff>
      <xdr:row>46</xdr:row>
      <xdr:rowOff>152400</xdr:rowOff>
    </xdr:from>
    <xdr:to>
      <xdr:col>14</xdr:col>
      <xdr:colOff>238125</xdr:colOff>
      <xdr:row>47</xdr:row>
      <xdr:rowOff>114300</xdr:rowOff>
    </xdr:to>
    <xdr:sp>
      <xdr:nvSpPr>
        <xdr:cNvPr id="10" name="Oval 14"/>
        <xdr:cNvSpPr>
          <a:spLocks/>
        </xdr:cNvSpPr>
      </xdr:nvSpPr>
      <xdr:spPr>
        <a:xfrm>
          <a:off x="3476625" y="9982200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華康ゴシック体 Std W3"/>
              <a:ea typeface="ＤＦ華康ゴシック体 Std W3"/>
              <a:cs typeface="ＤＦ華康ゴシック体 Std W3"/>
            </a:rPr>
            <a:t/>
          </a:r>
        </a:p>
      </xdr:txBody>
    </xdr:sp>
    <xdr:clientData/>
  </xdr:twoCellAnchor>
  <xdr:twoCellAnchor>
    <xdr:from>
      <xdr:col>8</xdr:col>
      <xdr:colOff>19050</xdr:colOff>
      <xdr:row>33</xdr:row>
      <xdr:rowOff>0</xdr:rowOff>
    </xdr:from>
    <xdr:to>
      <xdr:col>17</xdr:col>
      <xdr:colOff>0</xdr:colOff>
      <xdr:row>33</xdr:row>
      <xdr:rowOff>190500</xdr:rowOff>
    </xdr:to>
    <xdr:sp>
      <xdr:nvSpPr>
        <xdr:cNvPr id="11" name="Line 16"/>
        <xdr:cNvSpPr>
          <a:spLocks/>
        </xdr:cNvSpPr>
      </xdr:nvSpPr>
      <xdr:spPr>
        <a:xfrm flipV="1">
          <a:off x="2000250" y="7200900"/>
          <a:ext cx="2209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華康ゴシック体 Std W3"/>
              <a:ea typeface="ＤＦ華康ゴシック体 Std W3"/>
              <a:cs typeface="ＤＦ華康ゴシック体 Std W3"/>
            </a:rPr>
            <a:t/>
          </a:r>
        </a:p>
      </xdr:txBody>
    </xdr:sp>
    <xdr:clientData/>
  </xdr:twoCellAnchor>
  <xdr:twoCellAnchor>
    <xdr:from>
      <xdr:col>17</xdr:col>
      <xdr:colOff>19050</xdr:colOff>
      <xdr:row>33</xdr:row>
      <xdr:rowOff>0</xdr:rowOff>
    </xdr:from>
    <xdr:to>
      <xdr:col>26</xdr:col>
      <xdr:colOff>0</xdr:colOff>
      <xdr:row>33</xdr:row>
      <xdr:rowOff>190500</xdr:rowOff>
    </xdr:to>
    <xdr:sp>
      <xdr:nvSpPr>
        <xdr:cNvPr id="12" name="Line 17"/>
        <xdr:cNvSpPr>
          <a:spLocks/>
        </xdr:cNvSpPr>
      </xdr:nvSpPr>
      <xdr:spPr>
        <a:xfrm flipV="1">
          <a:off x="4229100" y="7200900"/>
          <a:ext cx="22764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華康ゴシック体 Std W3"/>
              <a:ea typeface="ＤＦ華康ゴシック体 Std W3"/>
              <a:cs typeface="ＤＦ華康ゴシック体 Std W3"/>
            </a:rPr>
            <a:t/>
          </a:r>
        </a:p>
      </xdr:txBody>
    </xdr:sp>
    <xdr:clientData/>
  </xdr:twoCellAnchor>
  <xdr:twoCellAnchor>
    <xdr:from>
      <xdr:col>8</xdr:col>
      <xdr:colOff>19050</xdr:colOff>
      <xdr:row>52</xdr:row>
      <xdr:rowOff>0</xdr:rowOff>
    </xdr:from>
    <xdr:to>
      <xdr:col>17</xdr:col>
      <xdr:colOff>0</xdr:colOff>
      <xdr:row>52</xdr:row>
      <xdr:rowOff>190500</xdr:rowOff>
    </xdr:to>
    <xdr:sp>
      <xdr:nvSpPr>
        <xdr:cNvPr id="13" name="Line 18"/>
        <xdr:cNvSpPr>
          <a:spLocks/>
        </xdr:cNvSpPr>
      </xdr:nvSpPr>
      <xdr:spPr>
        <a:xfrm flipV="1">
          <a:off x="2000250" y="11010900"/>
          <a:ext cx="2209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華康ゴシック体 Std W3"/>
              <a:ea typeface="ＤＦ華康ゴシック体 Std W3"/>
              <a:cs typeface="ＤＦ華康ゴシック体 Std W3"/>
            </a:rPr>
            <a:t/>
          </a:r>
        </a:p>
      </xdr:txBody>
    </xdr:sp>
    <xdr:clientData/>
  </xdr:twoCellAnchor>
  <xdr:twoCellAnchor>
    <xdr:from>
      <xdr:col>17</xdr:col>
      <xdr:colOff>19050</xdr:colOff>
      <xdr:row>52</xdr:row>
      <xdr:rowOff>0</xdr:rowOff>
    </xdr:from>
    <xdr:to>
      <xdr:col>26</xdr:col>
      <xdr:colOff>0</xdr:colOff>
      <xdr:row>52</xdr:row>
      <xdr:rowOff>190500</xdr:rowOff>
    </xdr:to>
    <xdr:sp>
      <xdr:nvSpPr>
        <xdr:cNvPr id="14" name="Line 19"/>
        <xdr:cNvSpPr>
          <a:spLocks/>
        </xdr:cNvSpPr>
      </xdr:nvSpPr>
      <xdr:spPr>
        <a:xfrm flipV="1">
          <a:off x="4229100" y="11010900"/>
          <a:ext cx="22764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華康ゴシック体 Std W3"/>
              <a:ea typeface="ＤＦ華康ゴシック体 Std W3"/>
              <a:cs typeface="ＤＦ華康ゴシック体 Std W3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03\DATA\unagiike\&#12459;&#12473;&#12479;&#12510;&#12540;&#12475;&#12531;&#12479;&#12540;\&#65316;&#65325;&#21830;&#21697;\&#26989;&#32773;&#36009;&#22770;\&#27704;&#20117;&#28023;&#33492;\2009&#22770;&#19978;&#31649;&#29702;&#19978;&#263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請求書"/>
      <sheetName val="0905請求書"/>
      <sheetName val="当月"/>
      <sheetName val="納品書"/>
      <sheetName val="マスタ"/>
    </sheetNames>
    <sheetDataSet>
      <sheetData sheetId="4">
        <row r="6">
          <cell r="A6" t="str">
            <v>雑穀詰合せ20A</v>
          </cell>
          <cell r="B6">
            <v>916</v>
          </cell>
        </row>
        <row r="7">
          <cell r="A7" t="str">
            <v>雑穀詰合せ20Aｼﾝ</v>
          </cell>
          <cell r="B7">
            <v>916</v>
          </cell>
        </row>
        <row r="8">
          <cell r="A8" t="str">
            <v>雑穀詰合せ20B</v>
          </cell>
          <cell r="B8">
            <v>891</v>
          </cell>
        </row>
        <row r="9">
          <cell r="A9" t="str">
            <v>雑穀詰合せ25A</v>
          </cell>
          <cell r="B9">
            <v>1080</v>
          </cell>
        </row>
        <row r="10">
          <cell r="A10" t="str">
            <v>雑穀詰合せ25Aｼﾝ</v>
          </cell>
          <cell r="B10">
            <v>1190</v>
          </cell>
        </row>
        <row r="11">
          <cell r="A11" t="str">
            <v>雑穀詰合せ25B</v>
          </cell>
          <cell r="B11">
            <v>1146</v>
          </cell>
        </row>
        <row r="12">
          <cell r="A12" t="str">
            <v>雑穀詰合せ30A</v>
          </cell>
          <cell r="B12">
            <v>1305</v>
          </cell>
        </row>
        <row r="13">
          <cell r="A13" t="str">
            <v>雑穀詰合せ30Aｿﾞｳ</v>
          </cell>
          <cell r="B13">
            <v>1440</v>
          </cell>
        </row>
        <row r="14">
          <cell r="A14" t="str">
            <v>雑穀詰合せ30B</v>
          </cell>
          <cell r="B14">
            <v>1446</v>
          </cell>
        </row>
        <row r="15">
          <cell r="A15" t="str">
            <v>雑穀詰合せ35A</v>
          </cell>
          <cell r="B15">
            <v>1546</v>
          </cell>
        </row>
        <row r="16">
          <cell r="A16" t="str">
            <v>雑穀詰合せ35NEW</v>
          </cell>
          <cell r="B16">
            <v>1546</v>
          </cell>
        </row>
        <row r="17">
          <cell r="A17" t="str">
            <v>雑穀詰合せ35B</v>
          </cell>
          <cell r="B17">
            <v>1502</v>
          </cell>
        </row>
        <row r="18">
          <cell r="A18" t="str">
            <v>雑穀詰合せ35Ｂ</v>
          </cell>
          <cell r="B18">
            <v>1637</v>
          </cell>
        </row>
        <row r="19">
          <cell r="A19" t="str">
            <v>雑穀詰合せ40A</v>
          </cell>
          <cell r="B19">
            <v>1771</v>
          </cell>
        </row>
        <row r="20">
          <cell r="A20" t="str">
            <v>雑穀詰合せ40Aｿﾞｳ</v>
          </cell>
          <cell r="B20">
            <v>1906</v>
          </cell>
        </row>
        <row r="21">
          <cell r="A21" t="str">
            <v>雑穀詰合せ40B</v>
          </cell>
          <cell r="B21">
            <v>1837</v>
          </cell>
        </row>
        <row r="22">
          <cell r="A22" t="str">
            <v>雑穀詰合せ50A</v>
          </cell>
          <cell r="B22">
            <v>2176</v>
          </cell>
        </row>
        <row r="23">
          <cell r="A23" t="str">
            <v>雑穀詰合せ50Aｿﾞｳ</v>
          </cell>
          <cell r="B23">
            <v>2401</v>
          </cell>
        </row>
        <row r="24">
          <cell r="A24" t="str">
            <v>雑穀詰合せ50B</v>
          </cell>
          <cell r="B24">
            <v>2313</v>
          </cell>
        </row>
        <row r="25">
          <cell r="A25" t="str">
            <v>雑穀詰合せ50Bｼﾝ</v>
          </cell>
          <cell r="B25">
            <v>2448</v>
          </cell>
        </row>
        <row r="26">
          <cell r="A26" t="str">
            <v>赤黒米20A</v>
          </cell>
          <cell r="B26">
            <v>900</v>
          </cell>
        </row>
        <row r="27">
          <cell r="A27" t="str">
            <v>赤黒米25A</v>
          </cell>
          <cell r="B27">
            <v>1080</v>
          </cell>
        </row>
        <row r="28">
          <cell r="A28" t="str">
            <v>赤黒米30A</v>
          </cell>
          <cell r="B28">
            <v>1440</v>
          </cell>
        </row>
        <row r="29">
          <cell r="A29" t="str">
            <v>赤黒米35A</v>
          </cell>
          <cell r="B29">
            <v>1620</v>
          </cell>
        </row>
        <row r="30">
          <cell r="A30" t="str">
            <v>赤黒米40A</v>
          </cell>
          <cell r="B30">
            <v>1800</v>
          </cell>
        </row>
        <row r="31">
          <cell r="A31" t="str">
            <v>赤黒米50A</v>
          </cell>
          <cell r="B31">
            <v>2340</v>
          </cell>
        </row>
        <row r="32">
          <cell r="A32" t="str">
            <v>黒米はと麦20A</v>
          </cell>
          <cell r="B32">
            <v>900</v>
          </cell>
        </row>
        <row r="33">
          <cell r="A33" t="str">
            <v>黒米はと麦25A</v>
          </cell>
          <cell r="B33">
            <v>1175</v>
          </cell>
        </row>
        <row r="34">
          <cell r="A34" t="str">
            <v>黒米はと麦30A</v>
          </cell>
          <cell r="B34">
            <v>1375</v>
          </cell>
        </row>
        <row r="35">
          <cell r="A35" t="str">
            <v>黒米はと麦35A</v>
          </cell>
          <cell r="B35">
            <v>1550</v>
          </cell>
        </row>
        <row r="36">
          <cell r="A36" t="str">
            <v>黒米はと麦40A</v>
          </cell>
          <cell r="B36">
            <v>1825</v>
          </cell>
        </row>
        <row r="37">
          <cell r="A37" t="str">
            <v>黒米はと麦50A</v>
          </cell>
          <cell r="B37">
            <v>2275</v>
          </cell>
        </row>
        <row r="38">
          <cell r="A38" t="str">
            <v>麦30A</v>
          </cell>
          <cell r="B38">
            <v>1382</v>
          </cell>
        </row>
        <row r="39">
          <cell r="A39" t="str">
            <v>麦30N</v>
          </cell>
          <cell r="B39">
            <v>1382</v>
          </cell>
        </row>
        <row r="40">
          <cell r="A40" t="str">
            <v>麦35(ｿﾞｳﾘｮｳ)</v>
          </cell>
          <cell r="B40">
            <v>1598</v>
          </cell>
        </row>
        <row r="41">
          <cell r="A41" t="str">
            <v>麦35N</v>
          </cell>
          <cell r="B41">
            <v>1598</v>
          </cell>
        </row>
        <row r="42">
          <cell r="A42" t="str">
            <v>麦40A</v>
          </cell>
          <cell r="B42">
            <v>1922</v>
          </cell>
        </row>
        <row r="43">
          <cell r="A43" t="str">
            <v>麦40N</v>
          </cell>
          <cell r="B43">
            <v>1922</v>
          </cell>
        </row>
        <row r="44">
          <cell r="A44" t="str">
            <v>麦50A</v>
          </cell>
          <cell r="B44">
            <v>2406</v>
          </cell>
        </row>
        <row r="45">
          <cell r="A45" t="str">
            <v>麦50N</v>
          </cell>
          <cell r="B45">
            <v>2406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9" width="2.59765625" style="1" customWidth="1"/>
    <col min="20" max="20" width="2.5" style="1" customWidth="1"/>
    <col min="21" max="21" width="2.59765625" style="1" customWidth="1"/>
    <col min="22" max="22" width="3.09765625" style="1" customWidth="1"/>
    <col min="23" max="23" width="2.59765625" style="1" customWidth="1"/>
    <col min="24" max="30" width="2.69921875" style="1" customWidth="1"/>
    <col min="31" max="32" width="2.5" style="1" customWidth="1"/>
    <col min="33" max="39" width="2.8984375" style="1" customWidth="1"/>
    <col min="40" max="40" width="11.8984375" style="1" bestFit="1" customWidth="1"/>
    <col min="41" max="41" width="25.69921875" style="1" bestFit="1" customWidth="1"/>
    <col min="42" max="42" width="6.69921875" style="1" bestFit="1" customWidth="1"/>
    <col min="43" max="45" width="2.59765625" style="1" customWidth="1"/>
    <col min="46" max="50" width="9" style="1" customWidth="1"/>
    <col min="51" max="51" width="7" style="122" bestFit="1" customWidth="1"/>
    <col min="52" max="52" width="25.69921875" style="122" bestFit="1" customWidth="1"/>
    <col min="53" max="53" width="7" style="122" bestFit="1" customWidth="1"/>
    <col min="54" max="55" width="9" style="120" customWidth="1"/>
    <col min="56" max="16384" width="9" style="1" customWidth="1"/>
  </cols>
  <sheetData>
    <row r="1" spans="1:40" ht="22.5" customHeight="1">
      <c r="A1" s="124" t="s">
        <v>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6"/>
      <c r="AA1" s="127"/>
      <c r="AB1" s="109"/>
      <c r="AC1" s="109"/>
      <c r="AD1" s="127"/>
      <c r="AE1" s="127"/>
      <c r="AF1" s="127"/>
      <c r="AG1" s="127"/>
      <c r="AH1" s="108"/>
      <c r="AI1" s="128" t="s">
        <v>79</v>
      </c>
      <c r="AJ1" s="266"/>
      <c r="AK1" s="266"/>
      <c r="AL1" s="266"/>
      <c r="AM1" s="266"/>
      <c r="AN1" s="129"/>
    </row>
    <row r="2" spans="1:53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Y2" s="122">
        <v>86706</v>
      </c>
      <c r="AZ2" s="118" t="s">
        <v>67</v>
      </c>
      <c r="BA2" s="119">
        <v>3500</v>
      </c>
    </row>
    <row r="3" spans="1:53" ht="15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Y3" s="122">
        <v>86204</v>
      </c>
      <c r="AZ3" s="117" t="s">
        <v>0</v>
      </c>
      <c r="BA3" s="119">
        <v>910</v>
      </c>
    </row>
    <row r="4" spans="1:53" ht="42.75" customHeight="1" thickBot="1">
      <c r="A4" s="150" t="s">
        <v>2</v>
      </c>
      <c r="B4" s="151"/>
      <c r="C4" s="151"/>
      <c r="D4" s="152"/>
      <c r="E4" s="153"/>
      <c r="F4" s="154"/>
      <c r="G4" s="155" t="s">
        <v>65</v>
      </c>
      <c r="H4" s="156"/>
      <c r="I4" s="156"/>
      <c r="J4" s="157"/>
      <c r="K4" s="154"/>
      <c r="L4" s="158" t="s">
        <v>64</v>
      </c>
      <c r="M4" s="156"/>
      <c r="N4" s="156"/>
      <c r="O4" s="156"/>
      <c r="P4" s="156"/>
      <c r="Q4" s="156"/>
      <c r="R4" s="156"/>
      <c r="S4" s="159"/>
      <c r="U4" s="135" t="s">
        <v>83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Y4" s="122">
        <v>16088</v>
      </c>
      <c r="AZ4" s="117" t="s">
        <v>68</v>
      </c>
      <c r="BA4" s="119">
        <v>1920</v>
      </c>
    </row>
    <row r="5" spans="1:53" ht="15" customHeight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AY5" s="122">
        <v>27028</v>
      </c>
      <c r="AZ5" s="122" t="s">
        <v>77</v>
      </c>
      <c r="BA5" s="122">
        <v>760</v>
      </c>
    </row>
    <row r="6" spans="1:53" ht="15" customHeight="1">
      <c r="A6" s="267" t="s">
        <v>3</v>
      </c>
      <c r="B6" s="268"/>
      <c r="C6" s="5" t="s">
        <v>4</v>
      </c>
      <c r="D6" s="6"/>
      <c r="E6" s="6"/>
      <c r="F6" s="7" t="s">
        <v>5</v>
      </c>
      <c r="G6" s="171"/>
      <c r="H6" s="172"/>
      <c r="I6" s="8" t="s">
        <v>6</v>
      </c>
      <c r="J6" s="173"/>
      <c r="K6" s="173"/>
      <c r="L6" s="173"/>
      <c r="M6" s="9"/>
      <c r="N6" s="9"/>
      <c r="O6" s="9"/>
      <c r="P6" s="9"/>
      <c r="Q6" s="9"/>
      <c r="R6" s="9"/>
      <c r="S6" s="10"/>
      <c r="T6" s="110" t="s">
        <v>11</v>
      </c>
      <c r="U6" s="111" t="s">
        <v>66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Y6" s="122">
        <v>27125</v>
      </c>
      <c r="AZ6" s="122" t="s">
        <v>72</v>
      </c>
      <c r="BA6" s="122">
        <v>2700</v>
      </c>
    </row>
    <row r="7" spans="1:53" ht="15" customHeight="1">
      <c r="A7" s="269"/>
      <c r="B7" s="270"/>
      <c r="C7" s="243"/>
      <c r="D7" s="273"/>
      <c r="E7" s="273"/>
      <c r="F7" s="273"/>
      <c r="G7" s="273"/>
      <c r="H7" s="12" t="s">
        <v>7</v>
      </c>
      <c r="I7" s="12" t="s">
        <v>8</v>
      </c>
      <c r="J7" s="160"/>
      <c r="K7" s="161"/>
      <c r="L7" s="161"/>
      <c r="M7" s="161"/>
      <c r="N7" s="161"/>
      <c r="O7" s="161"/>
      <c r="P7" s="161"/>
      <c r="Q7" s="161"/>
      <c r="R7" s="161"/>
      <c r="S7" s="162"/>
      <c r="T7" s="112" t="s">
        <v>11</v>
      </c>
      <c r="U7" s="113" t="s">
        <v>12</v>
      </c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Y7" s="122">
        <v>29068</v>
      </c>
      <c r="AZ7" s="122" t="s">
        <v>73</v>
      </c>
      <c r="BA7" s="122">
        <v>1560</v>
      </c>
    </row>
    <row r="8" spans="1:53" ht="15" customHeight="1">
      <c r="A8" s="269"/>
      <c r="B8" s="270"/>
      <c r="C8" s="245"/>
      <c r="D8" s="246"/>
      <c r="E8" s="246"/>
      <c r="F8" s="246"/>
      <c r="G8" s="246"/>
      <c r="H8" s="14" t="s">
        <v>9</v>
      </c>
      <c r="I8" s="14" t="s">
        <v>10</v>
      </c>
      <c r="J8" s="163"/>
      <c r="K8" s="163"/>
      <c r="L8" s="163"/>
      <c r="M8" s="163"/>
      <c r="N8" s="163"/>
      <c r="O8" s="163"/>
      <c r="P8" s="163"/>
      <c r="Q8" s="163"/>
      <c r="R8" s="163"/>
      <c r="S8" s="164"/>
      <c r="T8" s="112" t="s">
        <v>14</v>
      </c>
      <c r="U8" s="115" t="s">
        <v>15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Y8" s="122" t="s">
        <v>70</v>
      </c>
      <c r="AZ8" s="122" t="s">
        <v>74</v>
      </c>
      <c r="BA8" s="122">
        <v>930</v>
      </c>
    </row>
    <row r="9" spans="1:53" ht="15" customHeight="1">
      <c r="A9" s="269"/>
      <c r="B9" s="270"/>
      <c r="C9" s="165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7"/>
      <c r="T9" s="116" t="s">
        <v>16</v>
      </c>
      <c r="U9" s="136" t="s">
        <v>17</v>
      </c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Y9" s="122">
        <v>29729</v>
      </c>
      <c r="AZ9" s="122" t="s">
        <v>78</v>
      </c>
      <c r="BA9" s="122">
        <v>760</v>
      </c>
    </row>
    <row r="10" spans="1:53" ht="15" customHeight="1">
      <c r="A10" s="269"/>
      <c r="B10" s="270"/>
      <c r="C10" s="168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70"/>
      <c r="T10" s="116"/>
      <c r="U10" s="149" t="s">
        <v>20</v>
      </c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Y10" s="122">
        <v>29750</v>
      </c>
      <c r="AZ10" s="122" t="s">
        <v>75</v>
      </c>
      <c r="BA10" s="122">
        <v>760</v>
      </c>
    </row>
    <row r="11" spans="1:53" ht="15" customHeight="1">
      <c r="A11" s="269"/>
      <c r="B11" s="270"/>
      <c r="C11" s="15" t="s">
        <v>13</v>
      </c>
      <c r="D11" s="16"/>
      <c r="E11" s="17"/>
      <c r="F11" s="17"/>
      <c r="G11" s="260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2"/>
      <c r="T11" s="112" t="s">
        <v>14</v>
      </c>
      <c r="U11" s="136" t="s">
        <v>81</v>
      </c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09"/>
      <c r="AY11" s="122" t="s">
        <v>71</v>
      </c>
      <c r="AZ11" s="122" t="s">
        <v>76</v>
      </c>
      <c r="BA11" s="122">
        <v>2150</v>
      </c>
    </row>
    <row r="12" spans="1:40" ht="15" customHeight="1">
      <c r="A12" s="269"/>
      <c r="B12" s="270"/>
      <c r="C12" s="18"/>
      <c r="D12" s="19"/>
      <c r="E12" s="19"/>
      <c r="F12" s="19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19"/>
      <c r="R12" s="20"/>
      <c r="S12" s="21"/>
      <c r="T12" s="109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09"/>
    </row>
    <row r="13" spans="1:40" ht="15" customHeight="1">
      <c r="A13" s="269"/>
      <c r="B13" s="270"/>
      <c r="C13" s="18" t="s">
        <v>18</v>
      </c>
      <c r="D13" s="19"/>
      <c r="E13" s="19"/>
      <c r="F13" s="19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19"/>
      <c r="R13" s="22" t="s">
        <v>19</v>
      </c>
      <c r="S13" s="23"/>
      <c r="T13" s="112" t="s">
        <v>14</v>
      </c>
      <c r="U13" s="136" t="s">
        <v>80</v>
      </c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>
      <c r="A14" s="269"/>
      <c r="B14" s="270"/>
      <c r="C14" s="24"/>
      <c r="D14" s="24"/>
      <c r="E14" s="24"/>
      <c r="F14" s="25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6"/>
      <c r="R14" s="27"/>
      <c r="S14" s="28"/>
      <c r="T14" s="109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3.5" customHeight="1">
      <c r="A15" s="269"/>
      <c r="B15" s="270"/>
      <c r="C15" s="254" t="s">
        <v>21</v>
      </c>
      <c r="D15" s="254"/>
      <c r="E15" s="254"/>
      <c r="F15" s="254"/>
      <c r="G15" s="252" t="s">
        <v>22</v>
      </c>
      <c r="H15" s="247"/>
      <c r="I15" s="248"/>
      <c r="J15" s="248"/>
      <c r="K15" s="252" t="s">
        <v>23</v>
      </c>
      <c r="L15" s="247"/>
      <c r="M15" s="248"/>
      <c r="N15" s="248"/>
      <c r="O15" s="254" t="s">
        <v>24</v>
      </c>
      <c r="P15" s="247"/>
      <c r="Q15" s="248"/>
      <c r="R15" s="248"/>
      <c r="S15" s="249"/>
      <c r="T15" s="112" t="s">
        <v>14</v>
      </c>
      <c r="U15" s="136" t="s">
        <v>69</v>
      </c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customHeight="1" thickBot="1">
      <c r="A16" s="271"/>
      <c r="B16" s="272"/>
      <c r="C16" s="255"/>
      <c r="D16" s="255"/>
      <c r="E16" s="255"/>
      <c r="F16" s="255"/>
      <c r="G16" s="253"/>
      <c r="H16" s="250"/>
      <c r="I16" s="250"/>
      <c r="J16" s="250"/>
      <c r="K16" s="253"/>
      <c r="L16" s="250"/>
      <c r="M16" s="250"/>
      <c r="N16" s="250"/>
      <c r="O16" s="255"/>
      <c r="P16" s="250"/>
      <c r="Q16" s="250"/>
      <c r="R16" s="250"/>
      <c r="S16" s="251"/>
      <c r="T16" s="109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</row>
    <row r="17" spans="1:22" ht="22.5" customHeight="1" thickBot="1">
      <c r="A17" s="29"/>
      <c r="B17" s="29"/>
      <c r="C17" s="30"/>
      <c r="D17" s="30"/>
      <c r="E17" s="30"/>
      <c r="F17" s="30"/>
      <c r="G17" s="31"/>
      <c r="H17" s="32"/>
      <c r="I17" s="32"/>
      <c r="J17" s="32"/>
      <c r="K17" s="31"/>
      <c r="L17" s="32"/>
      <c r="M17" s="32"/>
      <c r="N17" s="32"/>
      <c r="O17" s="30"/>
      <c r="P17" s="32"/>
      <c r="Q17" s="32"/>
      <c r="R17" s="32"/>
      <c r="S17" s="32"/>
      <c r="T17" s="33"/>
      <c r="U17" s="33"/>
      <c r="V17" s="33"/>
    </row>
    <row r="18" spans="1:44" ht="14.25" customHeight="1">
      <c r="A18" s="190" t="s">
        <v>25</v>
      </c>
      <c r="B18" s="191"/>
      <c r="C18" s="34" t="s">
        <v>26</v>
      </c>
      <c r="D18" s="34"/>
      <c r="E18" s="34"/>
      <c r="F18" s="7" t="s">
        <v>5</v>
      </c>
      <c r="G18" s="171"/>
      <c r="H18" s="172"/>
      <c r="I18" s="8" t="s">
        <v>6</v>
      </c>
      <c r="J18" s="173"/>
      <c r="K18" s="173"/>
      <c r="L18" s="173"/>
      <c r="M18" s="9"/>
      <c r="N18" s="9"/>
      <c r="O18" s="35"/>
      <c r="P18" s="34"/>
      <c r="Q18" s="34"/>
      <c r="R18" s="35"/>
      <c r="S18" s="35"/>
      <c r="T18" s="195" t="s">
        <v>27</v>
      </c>
      <c r="U18" s="147"/>
      <c r="V18" s="148"/>
      <c r="W18" s="146" t="s">
        <v>28</v>
      </c>
      <c r="X18" s="147"/>
      <c r="Y18" s="147"/>
      <c r="Z18" s="147"/>
      <c r="AA18" s="147"/>
      <c r="AB18" s="147"/>
      <c r="AC18" s="147"/>
      <c r="AD18" s="148"/>
      <c r="AE18" s="146" t="s">
        <v>29</v>
      </c>
      <c r="AF18" s="228"/>
      <c r="AG18" s="146" t="s">
        <v>30</v>
      </c>
      <c r="AH18" s="147"/>
      <c r="AI18" s="147"/>
      <c r="AJ18" s="148"/>
      <c r="AK18" s="146" t="s">
        <v>31</v>
      </c>
      <c r="AL18" s="147"/>
      <c r="AM18" s="147"/>
      <c r="AN18" s="227"/>
      <c r="AR18" s="1" t="s">
        <v>32</v>
      </c>
    </row>
    <row r="19" spans="1:40" ht="18.75" customHeight="1">
      <c r="A19" s="192"/>
      <c r="B19" s="193"/>
      <c r="C19" s="243"/>
      <c r="D19" s="244"/>
      <c r="E19" s="244"/>
      <c r="F19" s="244"/>
      <c r="G19" s="244"/>
      <c r="H19" s="12" t="s">
        <v>7</v>
      </c>
      <c r="I19" s="12" t="s">
        <v>8</v>
      </c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87">
        <v>86706</v>
      </c>
      <c r="U19" s="188"/>
      <c r="V19" s="189"/>
      <c r="W19" s="137" t="s">
        <v>63</v>
      </c>
      <c r="X19" s="138"/>
      <c r="Y19" s="138"/>
      <c r="Z19" s="138"/>
      <c r="AA19" s="138"/>
      <c r="AB19" s="138"/>
      <c r="AC19" s="138"/>
      <c r="AD19" s="139"/>
      <c r="AE19" s="140"/>
      <c r="AF19" s="141"/>
      <c r="AG19" s="142">
        <v>3500</v>
      </c>
      <c r="AH19" s="143"/>
      <c r="AI19" s="143"/>
      <c r="AJ19" s="144"/>
      <c r="AK19" s="142">
        <f>IF(T19="","",AE19*AG19)</f>
        <v>0</v>
      </c>
      <c r="AL19" s="143">
        <f aca="true" t="shared" si="0" ref="AL19:AN20">IF(Q19="","",AC19*AD19)</f>
      </c>
      <c r="AM19" s="143">
        <f t="shared" si="0"/>
      </c>
      <c r="AN19" s="145">
        <f t="shared" si="0"/>
      </c>
    </row>
    <row r="20" spans="1:40" ht="18.75" customHeight="1">
      <c r="A20" s="192"/>
      <c r="B20" s="193"/>
      <c r="C20" s="245"/>
      <c r="D20" s="246"/>
      <c r="E20" s="246"/>
      <c r="F20" s="246"/>
      <c r="G20" s="246"/>
      <c r="H20" s="14" t="s">
        <v>9</v>
      </c>
      <c r="I20" s="14" t="s">
        <v>10</v>
      </c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84"/>
      <c r="U20" s="185"/>
      <c r="V20" s="186"/>
      <c r="W20" s="137">
        <f>IF(T20="","",VLOOKUP(T20,$AY$2:$BA$11,2,0))</f>
      </c>
      <c r="X20" s="138"/>
      <c r="Y20" s="138"/>
      <c r="Z20" s="138"/>
      <c r="AA20" s="138"/>
      <c r="AB20" s="138"/>
      <c r="AC20" s="138"/>
      <c r="AD20" s="139"/>
      <c r="AE20" s="140"/>
      <c r="AF20" s="141"/>
      <c r="AG20" s="142">
        <f>IF(T20="","",VLOOKUP(T20,$AY$2:$BA$11,3,0))</f>
      </c>
      <c r="AH20" s="143"/>
      <c r="AI20" s="143"/>
      <c r="AJ20" s="144"/>
      <c r="AK20" s="142">
        <f>IF(T20="","",AE20*AG20)</f>
      </c>
      <c r="AL20" s="143">
        <f t="shared" si="0"/>
      </c>
      <c r="AM20" s="143">
        <f t="shared" si="0"/>
      </c>
      <c r="AN20" s="145">
        <f t="shared" si="0"/>
      </c>
    </row>
    <row r="21" spans="1:40" ht="18.75" customHeight="1">
      <c r="A21" s="192"/>
      <c r="B21" s="193"/>
      <c r="C21" s="11"/>
      <c r="D21" s="36"/>
      <c r="E21" s="36"/>
      <c r="F21" s="36"/>
      <c r="G21" s="36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84"/>
      <c r="U21" s="185"/>
      <c r="V21" s="186"/>
      <c r="W21" s="137">
        <f>IF(T21="","",VLOOKUP(T21,$AY$2:$BA$11,2,0))</f>
      </c>
      <c r="X21" s="138"/>
      <c r="Y21" s="138"/>
      <c r="Z21" s="138"/>
      <c r="AA21" s="138"/>
      <c r="AB21" s="138"/>
      <c r="AC21" s="138"/>
      <c r="AD21" s="139"/>
      <c r="AE21" s="140"/>
      <c r="AF21" s="141"/>
      <c r="AG21" s="142">
        <f>IF(T21="","",VLOOKUP(T21,$AY$2:$BA$11,3,0))</f>
      </c>
      <c r="AH21" s="143"/>
      <c r="AI21" s="143"/>
      <c r="AJ21" s="144"/>
      <c r="AK21" s="142">
        <f>IF(T21="","",AE21*AG21)</f>
      </c>
      <c r="AL21" s="143">
        <f aca="true" t="shared" si="1" ref="AL21:AN23">IF(Q21="","",AC21*AD21)</f>
      </c>
      <c r="AM21" s="143">
        <f t="shared" si="1"/>
      </c>
      <c r="AN21" s="145">
        <f t="shared" si="1"/>
      </c>
    </row>
    <row r="22" spans="1:40" ht="18.75" customHeight="1">
      <c r="A22" s="192"/>
      <c r="B22" s="193"/>
      <c r="C22" s="263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184"/>
      <c r="U22" s="185"/>
      <c r="V22" s="186"/>
      <c r="W22" s="137">
        <f>IF(T22="","",VLOOKUP(T22,$AY$2:$BA$11,2,0))</f>
      </c>
      <c r="X22" s="138"/>
      <c r="Y22" s="138"/>
      <c r="Z22" s="138"/>
      <c r="AA22" s="138"/>
      <c r="AB22" s="138"/>
      <c r="AC22" s="138"/>
      <c r="AD22" s="139"/>
      <c r="AE22" s="140"/>
      <c r="AF22" s="141"/>
      <c r="AG22" s="142">
        <f>IF(T22="","",VLOOKUP(T22,$AY$2:$BA$11,3,0))</f>
      </c>
      <c r="AH22" s="143"/>
      <c r="AI22" s="143"/>
      <c r="AJ22" s="144"/>
      <c r="AK22" s="142">
        <f>IF(T22="","",AE22*AG22)</f>
      </c>
      <c r="AL22" s="143">
        <f t="shared" si="1"/>
      </c>
      <c r="AM22" s="143">
        <f t="shared" si="1"/>
      </c>
      <c r="AN22" s="145">
        <f t="shared" si="1"/>
      </c>
    </row>
    <row r="23" spans="1:40" ht="18.75" customHeight="1" thickBot="1">
      <c r="A23" s="192"/>
      <c r="B23" s="193"/>
      <c r="C23" s="264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184"/>
      <c r="U23" s="185"/>
      <c r="V23" s="186"/>
      <c r="W23" s="137">
        <f>IF(T23="","",VLOOKUP(T23,$AY$2:$BA$11,2,0))</f>
      </c>
      <c r="X23" s="138"/>
      <c r="Y23" s="138"/>
      <c r="Z23" s="138"/>
      <c r="AA23" s="138"/>
      <c r="AB23" s="138"/>
      <c r="AC23" s="138"/>
      <c r="AD23" s="139"/>
      <c r="AE23" s="140"/>
      <c r="AF23" s="141"/>
      <c r="AG23" s="142">
        <f>IF(T23="","",VLOOKUP(T23,$AY$2:$BA$11,3,0))</f>
      </c>
      <c r="AH23" s="143"/>
      <c r="AI23" s="143"/>
      <c r="AJ23" s="144"/>
      <c r="AK23" s="142">
        <f>IF(T23="","",AE23*AG23)</f>
      </c>
      <c r="AL23" s="143">
        <f t="shared" si="1"/>
      </c>
      <c r="AM23" s="143">
        <f t="shared" si="1"/>
      </c>
      <c r="AN23" s="145">
        <f t="shared" si="1"/>
      </c>
    </row>
    <row r="24" spans="1:40" ht="16.5" customHeight="1">
      <c r="A24" s="192"/>
      <c r="B24" s="193"/>
      <c r="C24" s="38" t="s">
        <v>33</v>
      </c>
      <c r="D24" s="39"/>
      <c r="E24" s="39"/>
      <c r="F24" s="39"/>
      <c r="G24" s="240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2"/>
      <c r="T24" s="183" t="s">
        <v>34</v>
      </c>
      <c r="U24" s="147"/>
      <c r="V24" s="147"/>
      <c r="W24" s="147"/>
      <c r="X24" s="147"/>
      <c r="Y24" s="147"/>
      <c r="Z24" s="147"/>
      <c r="AA24" s="147"/>
      <c r="AB24" s="147"/>
      <c r="AC24" s="147"/>
      <c r="AD24" s="148"/>
      <c r="AE24" s="174">
        <f>IF(SUM(AK19:AN23)=0,"",SUM(AK19:AN23))</f>
      </c>
      <c r="AF24" s="175">
        <f aca="true" t="shared" si="2" ref="AF24:AN24">IF(SUM(AF19:AF23)=0,"",SUM(AF19:AF23))</f>
      </c>
      <c r="AG24" s="175">
        <f t="shared" si="2"/>
        <v>3500</v>
      </c>
      <c r="AH24" s="175">
        <f t="shared" si="2"/>
      </c>
      <c r="AI24" s="175">
        <f t="shared" si="2"/>
      </c>
      <c r="AJ24" s="175">
        <f t="shared" si="2"/>
      </c>
      <c r="AK24" s="175">
        <f t="shared" si="2"/>
      </c>
      <c r="AL24" s="175">
        <f t="shared" si="2"/>
      </c>
      <c r="AM24" s="175">
        <f t="shared" si="2"/>
      </c>
      <c r="AN24" s="176">
        <f t="shared" si="2"/>
      </c>
    </row>
    <row r="25" spans="1:40" ht="15.75" customHeight="1" thickBot="1">
      <c r="A25" s="192"/>
      <c r="B25" s="193"/>
      <c r="C25" s="40"/>
      <c r="D25" s="41"/>
      <c r="E25" s="41"/>
      <c r="F25" s="41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41"/>
      <c r="S25" s="41"/>
      <c r="T25" s="207" t="s">
        <v>61</v>
      </c>
      <c r="U25" s="208"/>
      <c r="V25" s="208"/>
      <c r="W25" s="208"/>
      <c r="X25" s="208"/>
      <c r="Y25" s="208"/>
      <c r="Z25" s="208"/>
      <c r="AA25" s="208"/>
      <c r="AB25" s="208"/>
      <c r="AC25" s="208"/>
      <c r="AD25" s="209"/>
      <c r="AE25" s="210">
        <f>IF(AE24&lt;3000,500,0)</f>
        <v>0</v>
      </c>
      <c r="AF25" s="211"/>
      <c r="AG25" s="211"/>
      <c r="AH25" s="211"/>
      <c r="AI25" s="211"/>
      <c r="AJ25" s="211"/>
      <c r="AK25" s="211"/>
      <c r="AL25" s="211"/>
      <c r="AM25" s="211"/>
      <c r="AN25" s="212"/>
    </row>
    <row r="26" spans="1:43" ht="21" customHeight="1" thickTop="1">
      <c r="A26" s="192"/>
      <c r="B26" s="193"/>
      <c r="C26" s="42" t="s">
        <v>18</v>
      </c>
      <c r="D26" s="43"/>
      <c r="E26" s="43"/>
      <c r="F26" s="43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44" t="s">
        <v>19</v>
      </c>
      <c r="S26" s="43"/>
      <c r="T26" s="213" t="s">
        <v>35</v>
      </c>
      <c r="U26" s="214"/>
      <c r="V26" s="214"/>
      <c r="W26" s="214"/>
      <c r="X26" s="214"/>
      <c r="Y26" s="214"/>
      <c r="Z26" s="214"/>
      <c r="AA26" s="214"/>
      <c r="AB26" s="214"/>
      <c r="AC26" s="214"/>
      <c r="AD26" s="215"/>
      <c r="AE26" s="219">
        <f>IF(ISERROR(AE24+AE25),"",AE24+AE25)</f>
      </c>
      <c r="AF26" s="220"/>
      <c r="AG26" s="220"/>
      <c r="AH26" s="220"/>
      <c r="AI26" s="220"/>
      <c r="AJ26" s="220"/>
      <c r="AK26" s="220"/>
      <c r="AL26" s="220"/>
      <c r="AM26" s="220"/>
      <c r="AN26" s="221"/>
      <c r="AP26" s="204"/>
      <c r="AQ26" s="204"/>
    </row>
    <row r="27" spans="1:40" ht="16.5" customHeight="1" thickBot="1">
      <c r="A27" s="192"/>
      <c r="B27" s="193"/>
      <c r="C27" s="45" t="s">
        <v>21</v>
      </c>
      <c r="D27" s="45"/>
      <c r="E27" s="45"/>
      <c r="F27" s="45"/>
      <c r="G27" s="46" t="s">
        <v>22</v>
      </c>
      <c r="H27" s="225"/>
      <c r="I27" s="225"/>
      <c r="J27" s="225"/>
      <c r="K27" s="46" t="s">
        <v>36</v>
      </c>
      <c r="L27" s="225"/>
      <c r="M27" s="225"/>
      <c r="N27" s="237"/>
      <c r="O27" s="46" t="s">
        <v>24</v>
      </c>
      <c r="P27" s="225"/>
      <c r="Q27" s="225"/>
      <c r="R27" s="225"/>
      <c r="S27" s="226"/>
      <c r="T27" s="216"/>
      <c r="U27" s="217"/>
      <c r="V27" s="217"/>
      <c r="W27" s="217"/>
      <c r="X27" s="217"/>
      <c r="Y27" s="217"/>
      <c r="Z27" s="217"/>
      <c r="AA27" s="217"/>
      <c r="AB27" s="217"/>
      <c r="AC27" s="217"/>
      <c r="AD27" s="218"/>
      <c r="AE27" s="222"/>
      <c r="AF27" s="223"/>
      <c r="AG27" s="223"/>
      <c r="AH27" s="223"/>
      <c r="AI27" s="223"/>
      <c r="AJ27" s="223"/>
      <c r="AK27" s="223"/>
      <c r="AL27" s="223"/>
      <c r="AM27" s="223"/>
      <c r="AN27" s="224"/>
    </row>
    <row r="28" spans="1:40" ht="16.5" customHeight="1" thickTop="1">
      <c r="A28" s="192"/>
      <c r="B28" s="193"/>
      <c r="C28" s="197" t="s">
        <v>37</v>
      </c>
      <c r="D28" s="197"/>
      <c r="E28" s="47" t="s">
        <v>38</v>
      </c>
      <c r="F28" s="230" t="s">
        <v>39</v>
      </c>
      <c r="G28" s="231"/>
      <c r="H28" s="197" t="s">
        <v>40</v>
      </c>
      <c r="I28" s="197"/>
      <c r="J28" s="48" t="s">
        <v>41</v>
      </c>
      <c r="K28" s="230" t="s">
        <v>39</v>
      </c>
      <c r="L28" s="230"/>
      <c r="M28" s="236"/>
      <c r="N28" s="201" t="s">
        <v>42</v>
      </c>
      <c r="O28" s="202"/>
      <c r="P28" s="196" t="s">
        <v>43</v>
      </c>
      <c r="Q28" s="196"/>
      <c r="R28" s="196" t="s">
        <v>44</v>
      </c>
      <c r="S28" s="196"/>
      <c r="T28" s="256" t="s">
        <v>45</v>
      </c>
      <c r="U28" s="256"/>
      <c r="V28" s="181"/>
      <c r="W28" s="182"/>
      <c r="X28" s="50" t="s">
        <v>46</v>
      </c>
      <c r="Y28" s="51" t="s">
        <v>47</v>
      </c>
      <c r="Z28" s="52" t="s">
        <v>48</v>
      </c>
      <c r="AA28" s="52"/>
      <c r="AB28" s="52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53"/>
    </row>
    <row r="29" spans="1:40" ht="16.5" customHeight="1">
      <c r="A29" s="192"/>
      <c r="B29" s="193"/>
      <c r="C29" s="198"/>
      <c r="D29" s="198"/>
      <c r="E29" s="199" t="s">
        <v>49</v>
      </c>
      <c r="F29" s="232" t="s">
        <v>50</v>
      </c>
      <c r="G29" s="233"/>
      <c r="H29" s="198"/>
      <c r="I29" s="198"/>
      <c r="J29" s="48" t="s">
        <v>49</v>
      </c>
      <c r="K29" s="230" t="s">
        <v>51</v>
      </c>
      <c r="L29" s="230"/>
      <c r="M29" s="236"/>
      <c r="N29" s="203"/>
      <c r="O29" s="196"/>
      <c r="P29" s="196"/>
      <c r="Q29" s="196"/>
      <c r="R29" s="196"/>
      <c r="S29" s="196"/>
      <c r="T29" s="55"/>
      <c r="U29" s="55"/>
      <c r="V29" s="55"/>
      <c r="W29" s="56"/>
      <c r="X29" s="57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58"/>
    </row>
    <row r="30" spans="1:40" ht="16.5" customHeight="1">
      <c r="A30" s="192"/>
      <c r="B30" s="193"/>
      <c r="C30" s="198"/>
      <c r="D30" s="198"/>
      <c r="E30" s="200"/>
      <c r="F30" s="234"/>
      <c r="G30" s="235"/>
      <c r="H30" s="198"/>
      <c r="I30" s="198"/>
      <c r="J30" s="48" t="s">
        <v>49</v>
      </c>
      <c r="K30" s="238" t="s">
        <v>52</v>
      </c>
      <c r="L30" s="238"/>
      <c r="M30" s="239"/>
      <c r="N30" s="203"/>
      <c r="O30" s="196"/>
      <c r="P30" s="196"/>
      <c r="Q30" s="196"/>
      <c r="R30" s="196"/>
      <c r="S30" s="196"/>
      <c r="T30" s="177" t="s">
        <v>53</v>
      </c>
      <c r="U30" s="177"/>
      <c r="V30" s="177"/>
      <c r="W30" s="178"/>
      <c r="X30" s="61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58"/>
    </row>
    <row r="31" spans="1:40" ht="16.5" customHeight="1" thickBot="1">
      <c r="A31" s="130"/>
      <c r="B31" s="131"/>
      <c r="C31" s="63" t="s">
        <v>62</v>
      </c>
      <c r="D31" s="64"/>
      <c r="E31" s="65"/>
      <c r="F31" s="65"/>
      <c r="G31" s="65"/>
      <c r="H31" s="64"/>
      <c r="I31" s="64"/>
      <c r="J31" s="66"/>
      <c r="K31" s="67"/>
      <c r="L31" s="67"/>
      <c r="M31" s="67"/>
      <c r="N31" s="68"/>
      <c r="O31" s="68"/>
      <c r="P31" s="68"/>
      <c r="Q31" s="68"/>
      <c r="R31" s="68"/>
      <c r="S31" s="68"/>
      <c r="T31" s="69"/>
      <c r="U31" s="69"/>
      <c r="V31" s="69"/>
      <c r="W31" s="69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1"/>
    </row>
    <row r="32" spans="1:40" ht="13.5" customHeight="1">
      <c r="A32" s="132"/>
      <c r="B32" s="132"/>
      <c r="C32" s="72" t="s">
        <v>54</v>
      </c>
      <c r="D32" s="73"/>
      <c r="E32" s="74"/>
      <c r="F32" s="74"/>
      <c r="G32" s="74"/>
      <c r="H32" s="73"/>
      <c r="I32" s="73"/>
      <c r="J32" s="75"/>
      <c r="K32" s="76"/>
      <c r="L32" s="76"/>
      <c r="M32" s="76"/>
      <c r="N32" s="77"/>
      <c r="O32" s="77"/>
      <c r="P32" s="77"/>
      <c r="Q32" s="77"/>
      <c r="R32" s="77"/>
      <c r="S32" s="77"/>
      <c r="T32" s="77"/>
      <c r="U32" s="77"/>
      <c r="V32" s="78"/>
      <c r="W32" s="78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80"/>
    </row>
    <row r="33" spans="1:55" s="94" customFormat="1" ht="15" customHeight="1">
      <c r="A33" s="133"/>
      <c r="B33" s="133"/>
      <c r="C33" s="81"/>
      <c r="D33" s="82"/>
      <c r="E33" s="83"/>
      <c r="F33" s="83"/>
      <c r="G33" s="83"/>
      <c r="H33" s="84"/>
      <c r="I33" s="85"/>
      <c r="J33" s="86"/>
      <c r="K33" s="87"/>
      <c r="L33" s="87" t="s">
        <v>55</v>
      </c>
      <c r="M33" s="87"/>
      <c r="N33" s="88"/>
      <c r="O33" s="88"/>
      <c r="P33" s="88"/>
      <c r="Q33" s="89"/>
      <c r="R33" s="90"/>
      <c r="S33" s="88"/>
      <c r="T33" s="88"/>
      <c r="U33" s="87" t="s">
        <v>56</v>
      </c>
      <c r="V33" s="91"/>
      <c r="W33" s="91"/>
      <c r="X33" s="86"/>
      <c r="Y33" s="86"/>
      <c r="Z33" s="92"/>
      <c r="AA33" s="93"/>
      <c r="AB33" s="86"/>
      <c r="AC33" s="86"/>
      <c r="AD33" s="87" t="s">
        <v>57</v>
      </c>
      <c r="AE33" s="86"/>
      <c r="AF33" s="86"/>
      <c r="AG33" s="86"/>
      <c r="AH33" s="86"/>
      <c r="AI33" s="92"/>
      <c r="AJ33" s="86"/>
      <c r="AK33" s="86"/>
      <c r="AL33" s="86"/>
      <c r="AM33" s="86"/>
      <c r="AN33" s="92"/>
      <c r="AY33" s="123"/>
      <c r="AZ33" s="123"/>
      <c r="BA33" s="123"/>
      <c r="BB33" s="121"/>
      <c r="BC33" s="121"/>
    </row>
    <row r="34" spans="1:55" s="94" customFormat="1" ht="15" customHeight="1">
      <c r="A34" s="133"/>
      <c r="B34" s="133"/>
      <c r="C34" s="95" t="s">
        <v>58</v>
      </c>
      <c r="D34" s="96"/>
      <c r="E34" s="97"/>
      <c r="F34" s="97"/>
      <c r="G34" s="97"/>
      <c r="H34" s="98"/>
      <c r="I34" s="93"/>
      <c r="J34" s="86"/>
      <c r="K34" s="86"/>
      <c r="L34" s="86"/>
      <c r="M34" s="86"/>
      <c r="N34" s="86"/>
      <c r="O34" s="86"/>
      <c r="P34" s="86"/>
      <c r="Q34" s="92"/>
      <c r="R34" s="93"/>
      <c r="S34" s="86"/>
      <c r="T34" s="86"/>
      <c r="U34" s="86"/>
      <c r="V34" s="86"/>
      <c r="W34" s="86"/>
      <c r="X34" s="86"/>
      <c r="Y34" s="86"/>
      <c r="Z34" s="92"/>
      <c r="AA34" s="93"/>
      <c r="AB34" s="86"/>
      <c r="AC34" s="86"/>
      <c r="AD34" s="86"/>
      <c r="AE34" s="86"/>
      <c r="AF34" s="86"/>
      <c r="AG34" s="86"/>
      <c r="AH34" s="86"/>
      <c r="AI34" s="92"/>
      <c r="AJ34" s="86"/>
      <c r="AK34" s="86"/>
      <c r="AL34" s="86"/>
      <c r="AM34" s="86"/>
      <c r="AN34" s="92"/>
      <c r="AY34" s="123"/>
      <c r="AZ34" s="123"/>
      <c r="BA34" s="123"/>
      <c r="BB34" s="121"/>
      <c r="BC34" s="121"/>
    </row>
    <row r="35" spans="1:55" s="94" customFormat="1" ht="15" customHeight="1">
      <c r="A35" s="133"/>
      <c r="B35" s="133"/>
      <c r="C35" s="95" t="s">
        <v>59</v>
      </c>
      <c r="D35" s="96"/>
      <c r="E35" s="97"/>
      <c r="F35" s="97"/>
      <c r="G35" s="97"/>
      <c r="H35" s="98"/>
      <c r="I35" s="85"/>
      <c r="J35" s="86"/>
      <c r="K35" s="87"/>
      <c r="L35" s="87"/>
      <c r="M35" s="87"/>
      <c r="N35" s="88"/>
      <c r="O35" s="88"/>
      <c r="P35" s="88"/>
      <c r="Q35" s="89"/>
      <c r="R35" s="90"/>
      <c r="S35" s="88"/>
      <c r="T35" s="88"/>
      <c r="U35" s="88"/>
      <c r="V35" s="91"/>
      <c r="W35" s="91"/>
      <c r="X35" s="86"/>
      <c r="Y35" s="86"/>
      <c r="Z35" s="92"/>
      <c r="AA35" s="93"/>
      <c r="AB35" s="86"/>
      <c r="AC35" s="86"/>
      <c r="AD35" s="86"/>
      <c r="AE35" s="86"/>
      <c r="AF35" s="86"/>
      <c r="AG35" s="86"/>
      <c r="AH35" s="86"/>
      <c r="AI35" s="92"/>
      <c r="AJ35" s="86"/>
      <c r="AK35" s="86"/>
      <c r="AL35" s="86"/>
      <c r="AM35" s="86"/>
      <c r="AN35" s="92"/>
      <c r="AY35" s="123"/>
      <c r="AZ35" s="123"/>
      <c r="BA35" s="123"/>
      <c r="BB35" s="121"/>
      <c r="BC35" s="121"/>
    </row>
    <row r="36" spans="1:55" s="94" customFormat="1" ht="9.75" customHeight="1" thickBot="1">
      <c r="A36" s="99"/>
      <c r="B36" s="99"/>
      <c r="C36" s="100"/>
      <c r="D36" s="101"/>
      <c r="E36" s="100"/>
      <c r="F36" s="100"/>
      <c r="G36" s="100"/>
      <c r="H36" s="101"/>
      <c r="I36" s="101"/>
      <c r="J36" s="102"/>
      <c r="K36" s="103"/>
      <c r="L36" s="103"/>
      <c r="M36" s="103"/>
      <c r="N36" s="104"/>
      <c r="O36" s="104"/>
      <c r="P36" s="104"/>
      <c r="Q36" s="104"/>
      <c r="R36" s="104"/>
      <c r="S36" s="104"/>
      <c r="T36" s="104"/>
      <c r="U36" s="104"/>
      <c r="V36" s="105"/>
      <c r="W36" s="105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Y36" s="123"/>
      <c r="AZ36" s="123"/>
      <c r="BA36" s="123"/>
      <c r="BB36" s="121"/>
      <c r="BC36" s="121"/>
    </row>
    <row r="37" spans="1:44" ht="14.25" customHeight="1">
      <c r="A37" s="190" t="s">
        <v>60</v>
      </c>
      <c r="B37" s="191"/>
      <c r="C37" s="34" t="s">
        <v>26</v>
      </c>
      <c r="D37" s="34"/>
      <c r="E37" s="34"/>
      <c r="F37" s="7" t="s">
        <v>5</v>
      </c>
      <c r="G37" s="171"/>
      <c r="H37" s="172"/>
      <c r="I37" s="8" t="s">
        <v>6</v>
      </c>
      <c r="J37" s="173"/>
      <c r="K37" s="173"/>
      <c r="L37" s="173"/>
      <c r="M37" s="9"/>
      <c r="N37" s="9"/>
      <c r="O37" s="35"/>
      <c r="P37" s="34"/>
      <c r="Q37" s="34"/>
      <c r="R37" s="35"/>
      <c r="S37" s="35"/>
      <c r="T37" s="195" t="s">
        <v>27</v>
      </c>
      <c r="U37" s="147"/>
      <c r="V37" s="148"/>
      <c r="W37" s="146" t="s">
        <v>28</v>
      </c>
      <c r="X37" s="147"/>
      <c r="Y37" s="147"/>
      <c r="Z37" s="147"/>
      <c r="AA37" s="147"/>
      <c r="AB37" s="147"/>
      <c r="AC37" s="147"/>
      <c r="AD37" s="148"/>
      <c r="AE37" s="146" t="s">
        <v>29</v>
      </c>
      <c r="AF37" s="228"/>
      <c r="AG37" s="146" t="s">
        <v>30</v>
      </c>
      <c r="AH37" s="147"/>
      <c r="AI37" s="147"/>
      <c r="AJ37" s="148"/>
      <c r="AK37" s="146" t="s">
        <v>31</v>
      </c>
      <c r="AL37" s="147"/>
      <c r="AM37" s="147"/>
      <c r="AN37" s="227"/>
      <c r="AR37" s="1" t="s">
        <v>32</v>
      </c>
    </row>
    <row r="38" spans="1:40" ht="18.75" customHeight="1">
      <c r="A38" s="192"/>
      <c r="B38" s="193"/>
      <c r="C38" s="243"/>
      <c r="D38" s="244"/>
      <c r="E38" s="244"/>
      <c r="F38" s="244"/>
      <c r="G38" s="244"/>
      <c r="H38" s="12" t="s">
        <v>7</v>
      </c>
      <c r="I38" s="12" t="s">
        <v>8</v>
      </c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87">
        <v>86706</v>
      </c>
      <c r="U38" s="188"/>
      <c r="V38" s="189"/>
      <c r="W38" s="137" t="s">
        <v>63</v>
      </c>
      <c r="X38" s="138"/>
      <c r="Y38" s="138"/>
      <c r="Z38" s="138"/>
      <c r="AA38" s="138"/>
      <c r="AB38" s="138"/>
      <c r="AC38" s="138"/>
      <c r="AD38" s="139"/>
      <c r="AE38" s="140"/>
      <c r="AF38" s="141"/>
      <c r="AG38" s="142">
        <v>3500</v>
      </c>
      <c r="AH38" s="143"/>
      <c r="AI38" s="143"/>
      <c r="AJ38" s="144"/>
      <c r="AK38" s="142">
        <f>IF(T38="","",AE38*AG38)</f>
        <v>0</v>
      </c>
      <c r="AL38" s="143">
        <f aca="true" t="shared" si="3" ref="AL38:AN42">IF(Q38="","",AC38*AD38)</f>
      </c>
      <c r="AM38" s="143">
        <f t="shared" si="3"/>
      </c>
      <c r="AN38" s="145">
        <f t="shared" si="3"/>
      </c>
    </row>
    <row r="39" spans="1:40" ht="18.75" customHeight="1">
      <c r="A39" s="192"/>
      <c r="B39" s="193"/>
      <c r="C39" s="245"/>
      <c r="D39" s="246"/>
      <c r="E39" s="246"/>
      <c r="F39" s="246"/>
      <c r="G39" s="246"/>
      <c r="H39" s="14" t="s">
        <v>9</v>
      </c>
      <c r="I39" s="14" t="s">
        <v>10</v>
      </c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84"/>
      <c r="U39" s="185"/>
      <c r="V39" s="186"/>
      <c r="W39" s="137">
        <f>IF(T39="","",VLOOKUP(T39,$AY$2:$BA$11,2,0))</f>
      </c>
      <c r="X39" s="138"/>
      <c r="Y39" s="138"/>
      <c r="Z39" s="138"/>
      <c r="AA39" s="138"/>
      <c r="AB39" s="138"/>
      <c r="AC39" s="138"/>
      <c r="AD39" s="139"/>
      <c r="AE39" s="140"/>
      <c r="AF39" s="141"/>
      <c r="AG39" s="142">
        <f>IF(T39="","",VLOOKUP(T39,$AY$2:$BA$11,3,0))</f>
      </c>
      <c r="AH39" s="143"/>
      <c r="AI39" s="143"/>
      <c r="AJ39" s="144"/>
      <c r="AK39" s="142">
        <f>IF(T39="","",AE39*AG39)</f>
      </c>
      <c r="AL39" s="143">
        <f t="shared" si="3"/>
      </c>
      <c r="AM39" s="143">
        <f t="shared" si="3"/>
      </c>
      <c r="AN39" s="145">
        <f t="shared" si="3"/>
      </c>
    </row>
    <row r="40" spans="1:40" ht="13.5" customHeight="1">
      <c r="A40" s="192"/>
      <c r="B40" s="194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184"/>
      <c r="U40" s="185"/>
      <c r="V40" s="186"/>
      <c r="W40" s="137">
        <f>IF(T40="","",VLOOKUP(T40,$AY$2:$BA$11,2,0))</f>
      </c>
      <c r="X40" s="138"/>
      <c r="Y40" s="138"/>
      <c r="Z40" s="138"/>
      <c r="AA40" s="138"/>
      <c r="AB40" s="138"/>
      <c r="AC40" s="138"/>
      <c r="AD40" s="139"/>
      <c r="AE40" s="140"/>
      <c r="AF40" s="141"/>
      <c r="AG40" s="142">
        <f>IF(T40="","",VLOOKUP(T40,$AY$2:$BA$11,3,0))</f>
      </c>
      <c r="AH40" s="143"/>
      <c r="AI40" s="143"/>
      <c r="AJ40" s="144"/>
      <c r="AK40" s="142">
        <f>IF(T40="","",AE40*AG40)</f>
      </c>
      <c r="AL40" s="143">
        <f t="shared" si="3"/>
      </c>
      <c r="AM40" s="143">
        <f t="shared" si="3"/>
      </c>
      <c r="AN40" s="145">
        <f t="shared" si="3"/>
      </c>
    </row>
    <row r="41" spans="1:40" ht="13.5" customHeight="1">
      <c r="A41" s="192"/>
      <c r="B41" s="194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184"/>
      <c r="U41" s="185"/>
      <c r="V41" s="186"/>
      <c r="W41" s="137">
        <f>IF(T41="","",VLOOKUP(T41,$AY$2:$BA$11,2,0))</f>
      </c>
      <c r="X41" s="138"/>
      <c r="Y41" s="138"/>
      <c r="Z41" s="138"/>
      <c r="AA41" s="138"/>
      <c r="AB41" s="138"/>
      <c r="AC41" s="138"/>
      <c r="AD41" s="139"/>
      <c r="AE41" s="140"/>
      <c r="AF41" s="141"/>
      <c r="AG41" s="142">
        <f>IF(T41="","",VLOOKUP(T41,$AY$2:$BA$11,3,0))</f>
      </c>
      <c r="AH41" s="143"/>
      <c r="AI41" s="143"/>
      <c r="AJ41" s="144"/>
      <c r="AK41" s="142">
        <f>IF(T41="","",AE41*AG41)</f>
      </c>
      <c r="AL41" s="143">
        <f t="shared" si="3"/>
      </c>
      <c r="AM41" s="143">
        <f t="shared" si="3"/>
      </c>
      <c r="AN41" s="145">
        <f t="shared" si="3"/>
      </c>
    </row>
    <row r="42" spans="1:40" ht="18.75" customHeight="1" thickBot="1">
      <c r="A42" s="192"/>
      <c r="B42" s="19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184"/>
      <c r="U42" s="185"/>
      <c r="V42" s="186"/>
      <c r="W42" s="137">
        <f>IF(T42="","",VLOOKUP(T42,$AY$2:$BA$11,2,0))</f>
      </c>
      <c r="X42" s="138"/>
      <c r="Y42" s="138"/>
      <c r="Z42" s="138"/>
      <c r="AA42" s="138"/>
      <c r="AB42" s="138"/>
      <c r="AC42" s="138"/>
      <c r="AD42" s="139"/>
      <c r="AE42" s="140"/>
      <c r="AF42" s="141"/>
      <c r="AG42" s="142">
        <f>IF(T42="","",VLOOKUP(T42,$AY$2:$BA$11,3,0))</f>
      </c>
      <c r="AH42" s="143"/>
      <c r="AI42" s="143"/>
      <c r="AJ42" s="144"/>
      <c r="AK42" s="142">
        <f>IF(T42="","",AE42*AG42)</f>
      </c>
      <c r="AL42" s="143">
        <f t="shared" si="3"/>
      </c>
      <c r="AM42" s="143">
        <f t="shared" si="3"/>
      </c>
      <c r="AN42" s="145">
        <f t="shared" si="3"/>
      </c>
    </row>
    <row r="43" spans="1:40" ht="16.5" customHeight="1">
      <c r="A43" s="192"/>
      <c r="B43" s="193"/>
      <c r="C43" s="38" t="s">
        <v>33</v>
      </c>
      <c r="D43" s="39"/>
      <c r="E43" s="39"/>
      <c r="F43" s="39"/>
      <c r="G43" s="240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2"/>
      <c r="T43" s="183" t="s">
        <v>34</v>
      </c>
      <c r="U43" s="147"/>
      <c r="V43" s="147"/>
      <c r="W43" s="147"/>
      <c r="X43" s="147"/>
      <c r="Y43" s="147"/>
      <c r="Z43" s="147"/>
      <c r="AA43" s="147"/>
      <c r="AB43" s="147"/>
      <c r="AC43" s="147"/>
      <c r="AD43" s="148"/>
      <c r="AE43" s="174">
        <f>IF(SUM(AK38:AN42)=0,"",SUM(AK38:AN42))</f>
      </c>
      <c r="AF43" s="175">
        <f aca="true" t="shared" si="4" ref="AF43:AN43">IF(SUM(AF38:AF42)=0,"",SUM(AF38:AF42))</f>
      </c>
      <c r="AG43" s="175">
        <f t="shared" si="4"/>
        <v>3500</v>
      </c>
      <c r="AH43" s="175">
        <f t="shared" si="4"/>
      </c>
      <c r="AI43" s="175">
        <f t="shared" si="4"/>
      </c>
      <c r="AJ43" s="175">
        <f t="shared" si="4"/>
      </c>
      <c r="AK43" s="175">
        <f t="shared" si="4"/>
      </c>
      <c r="AL43" s="175">
        <f t="shared" si="4"/>
      </c>
      <c r="AM43" s="175">
        <f t="shared" si="4"/>
      </c>
      <c r="AN43" s="176">
        <f t="shared" si="4"/>
      </c>
    </row>
    <row r="44" spans="1:40" ht="15.75" customHeight="1" thickBot="1">
      <c r="A44" s="192"/>
      <c r="B44" s="193"/>
      <c r="C44" s="40"/>
      <c r="D44" s="41"/>
      <c r="E44" s="41"/>
      <c r="F44" s="41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41"/>
      <c r="S44" s="41"/>
      <c r="T44" s="207" t="s">
        <v>61</v>
      </c>
      <c r="U44" s="208"/>
      <c r="V44" s="208"/>
      <c r="W44" s="208"/>
      <c r="X44" s="208"/>
      <c r="Y44" s="208"/>
      <c r="Z44" s="208"/>
      <c r="AA44" s="208"/>
      <c r="AB44" s="208"/>
      <c r="AC44" s="208"/>
      <c r="AD44" s="209"/>
      <c r="AE44" s="210">
        <f>IF(AE43&lt;3000,500,0)</f>
        <v>0</v>
      </c>
      <c r="AF44" s="211"/>
      <c r="AG44" s="211"/>
      <c r="AH44" s="211"/>
      <c r="AI44" s="211"/>
      <c r="AJ44" s="211"/>
      <c r="AK44" s="211"/>
      <c r="AL44" s="211"/>
      <c r="AM44" s="211"/>
      <c r="AN44" s="212"/>
    </row>
    <row r="45" spans="1:43" ht="21" customHeight="1" thickTop="1">
      <c r="A45" s="192"/>
      <c r="B45" s="193"/>
      <c r="C45" s="42" t="s">
        <v>18</v>
      </c>
      <c r="D45" s="43"/>
      <c r="E45" s="43"/>
      <c r="F45" s="43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44" t="s">
        <v>19</v>
      </c>
      <c r="S45" s="43"/>
      <c r="T45" s="213" t="s">
        <v>35</v>
      </c>
      <c r="U45" s="214"/>
      <c r="V45" s="214"/>
      <c r="W45" s="214"/>
      <c r="X45" s="214"/>
      <c r="Y45" s="214"/>
      <c r="Z45" s="214"/>
      <c r="AA45" s="214"/>
      <c r="AB45" s="214"/>
      <c r="AC45" s="214"/>
      <c r="AD45" s="215"/>
      <c r="AE45" s="219">
        <f>IF(ISERROR(AE43+AE44),"",AE43+AE44)</f>
      </c>
      <c r="AF45" s="220"/>
      <c r="AG45" s="220"/>
      <c r="AH45" s="220"/>
      <c r="AI45" s="220"/>
      <c r="AJ45" s="220"/>
      <c r="AK45" s="220"/>
      <c r="AL45" s="220"/>
      <c r="AM45" s="220"/>
      <c r="AN45" s="221"/>
      <c r="AP45" s="204"/>
      <c r="AQ45" s="204"/>
    </row>
    <row r="46" spans="1:40" ht="16.5" customHeight="1" thickBot="1">
      <c r="A46" s="192"/>
      <c r="B46" s="193"/>
      <c r="C46" s="45" t="s">
        <v>21</v>
      </c>
      <c r="D46" s="45"/>
      <c r="E46" s="45"/>
      <c r="F46" s="45"/>
      <c r="G46" s="46" t="s">
        <v>22</v>
      </c>
      <c r="H46" s="225"/>
      <c r="I46" s="225"/>
      <c r="J46" s="225"/>
      <c r="K46" s="46" t="s">
        <v>36</v>
      </c>
      <c r="L46" s="225"/>
      <c r="M46" s="225"/>
      <c r="N46" s="225"/>
      <c r="O46" s="46" t="s">
        <v>24</v>
      </c>
      <c r="P46" s="225"/>
      <c r="Q46" s="225"/>
      <c r="R46" s="225"/>
      <c r="S46" s="226"/>
      <c r="T46" s="216"/>
      <c r="U46" s="217"/>
      <c r="V46" s="217"/>
      <c r="W46" s="217"/>
      <c r="X46" s="217"/>
      <c r="Y46" s="217"/>
      <c r="Z46" s="217"/>
      <c r="AA46" s="217"/>
      <c r="AB46" s="217"/>
      <c r="AC46" s="217"/>
      <c r="AD46" s="218"/>
      <c r="AE46" s="222"/>
      <c r="AF46" s="223"/>
      <c r="AG46" s="223"/>
      <c r="AH46" s="223"/>
      <c r="AI46" s="223"/>
      <c r="AJ46" s="223"/>
      <c r="AK46" s="223"/>
      <c r="AL46" s="223"/>
      <c r="AM46" s="223"/>
      <c r="AN46" s="224"/>
    </row>
    <row r="47" spans="1:40" ht="16.5" customHeight="1" thickTop="1">
      <c r="A47" s="192"/>
      <c r="B47" s="193"/>
      <c r="C47" s="197" t="s">
        <v>37</v>
      </c>
      <c r="D47" s="197"/>
      <c r="E47" s="47" t="s">
        <v>38</v>
      </c>
      <c r="F47" s="230" t="s">
        <v>39</v>
      </c>
      <c r="G47" s="231"/>
      <c r="H47" s="197" t="s">
        <v>40</v>
      </c>
      <c r="I47" s="197"/>
      <c r="J47" s="48" t="s">
        <v>41</v>
      </c>
      <c r="K47" s="230" t="s">
        <v>39</v>
      </c>
      <c r="L47" s="230"/>
      <c r="M47" s="236"/>
      <c r="N47" s="201" t="s">
        <v>42</v>
      </c>
      <c r="O47" s="202"/>
      <c r="P47" s="196" t="s">
        <v>43</v>
      </c>
      <c r="Q47" s="196"/>
      <c r="R47" s="196" t="s">
        <v>44</v>
      </c>
      <c r="S47" s="196"/>
      <c r="T47" s="256" t="s">
        <v>45</v>
      </c>
      <c r="U47" s="256"/>
      <c r="V47" s="181"/>
      <c r="W47" s="182"/>
      <c r="X47" s="50" t="s">
        <v>46</v>
      </c>
      <c r="Y47" s="51" t="s">
        <v>47</v>
      </c>
      <c r="Z47" s="52" t="s">
        <v>48</v>
      </c>
      <c r="AA47" s="52"/>
      <c r="AB47" s="52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53"/>
    </row>
    <row r="48" spans="1:40" ht="16.5" customHeight="1">
      <c r="A48" s="192"/>
      <c r="B48" s="193"/>
      <c r="C48" s="198"/>
      <c r="D48" s="198"/>
      <c r="E48" s="199" t="s">
        <v>49</v>
      </c>
      <c r="F48" s="232" t="s">
        <v>50</v>
      </c>
      <c r="G48" s="233"/>
      <c r="H48" s="198"/>
      <c r="I48" s="198"/>
      <c r="J48" s="48" t="s">
        <v>49</v>
      </c>
      <c r="K48" s="230" t="s">
        <v>51</v>
      </c>
      <c r="L48" s="230"/>
      <c r="M48" s="236"/>
      <c r="N48" s="203"/>
      <c r="O48" s="196"/>
      <c r="P48" s="196"/>
      <c r="Q48" s="196"/>
      <c r="R48" s="196"/>
      <c r="S48" s="196"/>
      <c r="T48" s="55"/>
      <c r="U48" s="55"/>
      <c r="V48" s="55"/>
      <c r="W48" s="56"/>
      <c r="X48" s="57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58"/>
    </row>
    <row r="49" spans="1:40" ht="16.5" customHeight="1">
      <c r="A49" s="192"/>
      <c r="B49" s="193"/>
      <c r="C49" s="198"/>
      <c r="D49" s="198"/>
      <c r="E49" s="200"/>
      <c r="F49" s="234"/>
      <c r="G49" s="235"/>
      <c r="H49" s="198"/>
      <c r="I49" s="198"/>
      <c r="J49" s="48" t="s">
        <v>49</v>
      </c>
      <c r="K49" s="238" t="s">
        <v>52</v>
      </c>
      <c r="L49" s="238"/>
      <c r="M49" s="239"/>
      <c r="N49" s="203"/>
      <c r="O49" s="196"/>
      <c r="P49" s="196"/>
      <c r="Q49" s="196"/>
      <c r="R49" s="196"/>
      <c r="S49" s="196"/>
      <c r="T49" s="177" t="s">
        <v>53</v>
      </c>
      <c r="U49" s="177"/>
      <c r="V49" s="177"/>
      <c r="W49" s="178"/>
      <c r="X49" s="61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58"/>
    </row>
    <row r="50" spans="1:40" ht="16.5" customHeight="1" thickBot="1">
      <c r="A50" s="130"/>
      <c r="B50" s="131"/>
      <c r="C50" s="63" t="s">
        <v>62</v>
      </c>
      <c r="D50" s="64"/>
      <c r="E50" s="65"/>
      <c r="F50" s="65"/>
      <c r="G50" s="65"/>
      <c r="H50" s="64"/>
      <c r="I50" s="64"/>
      <c r="J50" s="66"/>
      <c r="K50" s="67"/>
      <c r="L50" s="67"/>
      <c r="M50" s="67"/>
      <c r="N50" s="68"/>
      <c r="O50" s="68"/>
      <c r="P50" s="68"/>
      <c r="Q50" s="68"/>
      <c r="R50" s="68"/>
      <c r="S50" s="68"/>
      <c r="T50" s="69"/>
      <c r="U50" s="69"/>
      <c r="V50" s="69"/>
      <c r="W50" s="69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1"/>
    </row>
    <row r="51" spans="1:40" ht="13.5" customHeight="1">
      <c r="A51" s="132"/>
      <c r="B51" s="132"/>
      <c r="C51" s="106" t="s">
        <v>54</v>
      </c>
      <c r="D51" s="54"/>
      <c r="E51" s="59"/>
      <c r="F51" s="59"/>
      <c r="G51" s="59"/>
      <c r="H51" s="54"/>
      <c r="I51" s="54"/>
      <c r="J51" s="33"/>
      <c r="K51" s="107"/>
      <c r="L51" s="107"/>
      <c r="M51" s="107"/>
      <c r="N51" s="49"/>
      <c r="O51" s="49"/>
      <c r="P51" s="49"/>
      <c r="Q51" s="49"/>
      <c r="R51" s="49"/>
      <c r="S51" s="49"/>
      <c r="T51" s="49"/>
      <c r="U51" s="49"/>
      <c r="V51" s="60"/>
      <c r="W51" s="60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80"/>
    </row>
    <row r="52" spans="1:40" ht="13.5" customHeight="1">
      <c r="A52" s="133"/>
      <c r="B52" s="133"/>
      <c r="C52" s="81"/>
      <c r="D52" s="82"/>
      <c r="E52" s="83"/>
      <c r="F52" s="83"/>
      <c r="G52" s="83"/>
      <c r="H52" s="84"/>
      <c r="I52" s="85"/>
      <c r="J52" s="86"/>
      <c r="K52" s="87"/>
      <c r="L52" s="87" t="s">
        <v>55</v>
      </c>
      <c r="M52" s="87"/>
      <c r="N52" s="88"/>
      <c r="O52" s="88"/>
      <c r="P52" s="88"/>
      <c r="Q52" s="89"/>
      <c r="R52" s="90"/>
      <c r="S52" s="88"/>
      <c r="T52" s="88"/>
      <c r="U52" s="87" t="s">
        <v>56</v>
      </c>
      <c r="V52" s="91"/>
      <c r="W52" s="91"/>
      <c r="X52" s="86"/>
      <c r="Y52" s="86"/>
      <c r="Z52" s="92"/>
      <c r="AA52" s="93"/>
      <c r="AB52" s="86"/>
      <c r="AC52" s="86"/>
      <c r="AD52" s="87" t="s">
        <v>57</v>
      </c>
      <c r="AE52" s="86"/>
      <c r="AF52" s="86"/>
      <c r="AG52" s="86"/>
      <c r="AH52" s="86"/>
      <c r="AI52" s="92"/>
      <c r="AJ52" s="86"/>
      <c r="AK52" s="86"/>
      <c r="AL52" s="86"/>
      <c r="AM52" s="86"/>
      <c r="AN52" s="92"/>
    </row>
    <row r="53" spans="1:40" ht="15" customHeight="1">
      <c r="A53" s="133"/>
      <c r="B53" s="133"/>
      <c r="C53" s="95" t="s">
        <v>58</v>
      </c>
      <c r="D53" s="96"/>
      <c r="E53" s="97"/>
      <c r="F53" s="97"/>
      <c r="G53" s="97"/>
      <c r="H53" s="98"/>
      <c r="I53" s="93"/>
      <c r="J53" s="86"/>
      <c r="K53" s="86"/>
      <c r="L53" s="86"/>
      <c r="M53" s="86"/>
      <c r="N53" s="86"/>
      <c r="O53" s="86"/>
      <c r="P53" s="86"/>
      <c r="Q53" s="92"/>
      <c r="R53" s="93"/>
      <c r="S53" s="86"/>
      <c r="T53" s="86"/>
      <c r="U53" s="86"/>
      <c r="V53" s="86"/>
      <c r="W53" s="86"/>
      <c r="X53" s="86"/>
      <c r="Y53" s="86"/>
      <c r="Z53" s="92"/>
      <c r="AA53" s="93"/>
      <c r="AB53" s="86"/>
      <c r="AC53" s="86"/>
      <c r="AD53" s="86"/>
      <c r="AE53" s="86"/>
      <c r="AF53" s="86"/>
      <c r="AG53" s="86"/>
      <c r="AH53" s="86"/>
      <c r="AI53" s="92"/>
      <c r="AJ53" s="86"/>
      <c r="AK53" s="86"/>
      <c r="AL53" s="86"/>
      <c r="AM53" s="86"/>
      <c r="AN53" s="92"/>
    </row>
    <row r="54" spans="1:40" ht="15" customHeight="1">
      <c r="A54" s="133"/>
      <c r="B54" s="133"/>
      <c r="C54" s="95" t="s">
        <v>59</v>
      </c>
      <c r="D54" s="96"/>
      <c r="E54" s="97"/>
      <c r="F54" s="97"/>
      <c r="G54" s="97"/>
      <c r="H54" s="98"/>
      <c r="I54" s="85"/>
      <c r="J54" s="86"/>
      <c r="K54" s="87"/>
      <c r="L54" s="87"/>
      <c r="M54" s="87"/>
      <c r="N54" s="88"/>
      <c r="O54" s="88"/>
      <c r="P54" s="88"/>
      <c r="Q54" s="89"/>
      <c r="R54" s="90"/>
      <c r="S54" s="88"/>
      <c r="T54" s="88"/>
      <c r="U54" s="88"/>
      <c r="V54" s="91"/>
      <c r="W54" s="91"/>
      <c r="X54" s="86"/>
      <c r="Y54" s="86"/>
      <c r="Z54" s="92"/>
      <c r="AA54" s="93"/>
      <c r="AB54" s="86"/>
      <c r="AC54" s="86"/>
      <c r="AD54" s="86"/>
      <c r="AE54" s="86"/>
      <c r="AF54" s="86"/>
      <c r="AG54" s="86"/>
      <c r="AH54" s="86"/>
      <c r="AI54" s="92"/>
      <c r="AJ54" s="86"/>
      <c r="AK54" s="86"/>
      <c r="AL54" s="86"/>
      <c r="AM54" s="86"/>
      <c r="AN54" s="92"/>
    </row>
    <row r="55" spans="1:40" ht="13.5">
      <c r="A55" s="99"/>
      <c r="B55" s="99"/>
      <c r="C55" s="100"/>
      <c r="D55" s="101"/>
      <c r="E55" s="100"/>
      <c r="F55" s="100"/>
      <c r="G55" s="100"/>
      <c r="H55" s="101"/>
      <c r="I55" s="101"/>
      <c r="J55" s="102"/>
      <c r="K55" s="103"/>
      <c r="L55" s="103"/>
      <c r="M55" s="103"/>
      <c r="N55" s="104"/>
      <c r="O55" s="104"/>
      <c r="P55" s="104"/>
      <c r="Q55" s="104"/>
      <c r="R55" s="104"/>
      <c r="S55" s="104"/>
      <c r="T55" s="104"/>
      <c r="U55" s="104"/>
      <c r="V55" s="105"/>
      <c r="W55" s="105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34" t="s">
        <v>82</v>
      </c>
    </row>
    <row r="56" spans="1:6" ht="13.5">
      <c r="A56" s="33"/>
      <c r="B56" s="33"/>
      <c r="C56" s="33"/>
      <c r="D56" s="33"/>
      <c r="E56" s="33"/>
      <c r="F56" s="33"/>
    </row>
  </sheetData>
  <sheetProtection password="D60F" sheet="1" objects="1" scenarios="1"/>
  <mergeCells count="155">
    <mergeCell ref="AJ1:AM1"/>
    <mergeCell ref="A6:B16"/>
    <mergeCell ref="C7:G8"/>
    <mergeCell ref="AK42:AN42"/>
    <mergeCell ref="T21:V21"/>
    <mergeCell ref="AE42:AF42"/>
    <mergeCell ref="AG42:AJ42"/>
    <mergeCell ref="W42:AD42"/>
    <mergeCell ref="J19:S20"/>
    <mergeCell ref="H15:J16"/>
    <mergeCell ref="G12:P14"/>
    <mergeCell ref="G11:S11"/>
    <mergeCell ref="T42:V42"/>
    <mergeCell ref="T28:U28"/>
    <mergeCell ref="G15:G16"/>
    <mergeCell ref="C22:S23"/>
    <mergeCell ref="C15:F16"/>
    <mergeCell ref="C19:G20"/>
    <mergeCell ref="P15:S16"/>
    <mergeCell ref="K15:K16"/>
    <mergeCell ref="O15:O16"/>
    <mergeCell ref="L15:N16"/>
    <mergeCell ref="T47:U47"/>
    <mergeCell ref="T49:U49"/>
    <mergeCell ref="G43:S43"/>
    <mergeCell ref="C38:G39"/>
    <mergeCell ref="G18:H18"/>
    <mergeCell ref="J18:L18"/>
    <mergeCell ref="G24:S24"/>
    <mergeCell ref="P27:S27"/>
    <mergeCell ref="F47:G47"/>
    <mergeCell ref="K49:M49"/>
    <mergeCell ref="K48:M48"/>
    <mergeCell ref="K47:M47"/>
    <mergeCell ref="F48:G49"/>
    <mergeCell ref="H47:I49"/>
    <mergeCell ref="G25:Q26"/>
    <mergeCell ref="K29:M29"/>
    <mergeCell ref="H27:J27"/>
    <mergeCell ref="L27:N27"/>
    <mergeCell ref="K30:M30"/>
    <mergeCell ref="K28:M28"/>
    <mergeCell ref="AG39:AJ39"/>
    <mergeCell ref="AK39:AN39"/>
    <mergeCell ref="AG40:AJ40"/>
    <mergeCell ref="AK40:AN40"/>
    <mergeCell ref="A18:B30"/>
    <mergeCell ref="F28:G28"/>
    <mergeCell ref="C28:D30"/>
    <mergeCell ref="H28:I30"/>
    <mergeCell ref="E29:E30"/>
    <mergeCell ref="F29:G30"/>
    <mergeCell ref="N28:O30"/>
    <mergeCell ref="T40:V40"/>
    <mergeCell ref="W40:AD40"/>
    <mergeCell ref="AE40:AF40"/>
    <mergeCell ref="W37:AD37"/>
    <mergeCell ref="AE37:AF37"/>
    <mergeCell ref="R28:S30"/>
    <mergeCell ref="P28:Q30"/>
    <mergeCell ref="J38:S39"/>
    <mergeCell ref="C40:S41"/>
    <mergeCell ref="W22:AD22"/>
    <mergeCell ref="AE20:AF20"/>
    <mergeCell ref="W19:AD19"/>
    <mergeCell ref="T19:V19"/>
    <mergeCell ref="AE19:AF19"/>
    <mergeCell ref="AG18:AJ18"/>
    <mergeCell ref="AE18:AF18"/>
    <mergeCell ref="T18:V18"/>
    <mergeCell ref="AK18:AN18"/>
    <mergeCell ref="AE22:AF22"/>
    <mergeCell ref="U9:AN9"/>
    <mergeCell ref="AG38:AJ38"/>
    <mergeCell ref="AK37:AN37"/>
    <mergeCell ref="T26:AD27"/>
    <mergeCell ref="V28:W28"/>
    <mergeCell ref="V30:W30"/>
    <mergeCell ref="Y29:AM30"/>
    <mergeCell ref="T30:U30"/>
    <mergeCell ref="AK38:AN38"/>
    <mergeCell ref="T20:V20"/>
    <mergeCell ref="AP26:AQ26"/>
    <mergeCell ref="AG37:AJ37"/>
    <mergeCell ref="AE26:AN27"/>
    <mergeCell ref="T22:V22"/>
    <mergeCell ref="AG23:AJ23"/>
    <mergeCell ref="AK20:AN20"/>
    <mergeCell ref="T23:V23"/>
    <mergeCell ref="W23:AD23"/>
    <mergeCell ref="AG20:AJ20"/>
    <mergeCell ref="T25:AD25"/>
    <mergeCell ref="AE25:AN25"/>
    <mergeCell ref="AE24:AN24"/>
    <mergeCell ref="AK22:AN22"/>
    <mergeCell ref="AK23:AN23"/>
    <mergeCell ref="T24:AD24"/>
    <mergeCell ref="AG22:AJ22"/>
    <mergeCell ref="AE23:AF23"/>
    <mergeCell ref="W20:AD20"/>
    <mergeCell ref="AP45:AQ45"/>
    <mergeCell ref="G44:Q45"/>
    <mergeCell ref="T44:AD44"/>
    <mergeCell ref="AE44:AN44"/>
    <mergeCell ref="T45:AD46"/>
    <mergeCell ref="AE45:AN46"/>
    <mergeCell ref="L46:N46"/>
    <mergeCell ref="H46:J46"/>
    <mergeCell ref="P46:S46"/>
    <mergeCell ref="J37:L37"/>
    <mergeCell ref="G37:H37"/>
    <mergeCell ref="A37:B49"/>
    <mergeCell ref="T37:V37"/>
    <mergeCell ref="T39:V39"/>
    <mergeCell ref="R47:S49"/>
    <mergeCell ref="P47:Q49"/>
    <mergeCell ref="C47:D49"/>
    <mergeCell ref="E48:E49"/>
    <mergeCell ref="N47:O49"/>
    <mergeCell ref="AE41:AF41"/>
    <mergeCell ref="T38:V38"/>
    <mergeCell ref="W38:AD38"/>
    <mergeCell ref="AE38:AF38"/>
    <mergeCell ref="W39:AD39"/>
    <mergeCell ref="AE39:AF39"/>
    <mergeCell ref="J6:L6"/>
    <mergeCell ref="AG41:AJ41"/>
    <mergeCell ref="AK41:AN41"/>
    <mergeCell ref="AE43:AN43"/>
    <mergeCell ref="V49:W49"/>
    <mergeCell ref="Y48:AM49"/>
    <mergeCell ref="V47:W47"/>
    <mergeCell ref="T43:AD43"/>
    <mergeCell ref="W41:AD41"/>
    <mergeCell ref="T41:V41"/>
    <mergeCell ref="AG19:AJ19"/>
    <mergeCell ref="U10:AN10"/>
    <mergeCell ref="A4:D4"/>
    <mergeCell ref="E4:F4"/>
    <mergeCell ref="G4:I4"/>
    <mergeCell ref="J4:K4"/>
    <mergeCell ref="L4:S4"/>
    <mergeCell ref="J7:S8"/>
    <mergeCell ref="C9:S10"/>
    <mergeCell ref="G6:H6"/>
    <mergeCell ref="U4:AN4"/>
    <mergeCell ref="U11:AM12"/>
    <mergeCell ref="U13:AN14"/>
    <mergeCell ref="U15:AN16"/>
    <mergeCell ref="W21:AD21"/>
    <mergeCell ref="AE21:AF21"/>
    <mergeCell ref="AG21:AJ21"/>
    <mergeCell ref="AK21:AN21"/>
    <mergeCell ref="W18:AD18"/>
    <mergeCell ref="AK19:AN19"/>
  </mergeCells>
  <printOptions/>
  <pageMargins left="0.2362204724409449" right="0.1968503937007874" top="0.5905511811023623" bottom="0" header="0.1968503937007874" footer="0.1968503937007874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Hakubaku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dm_juchu2</dc:creator>
  <cp:keywords/>
  <dc:description/>
  <cp:lastModifiedBy>鷹野 智裕</cp:lastModifiedBy>
  <cp:lastPrinted>2015-02-18T23:41:49Z</cp:lastPrinted>
  <dcterms:created xsi:type="dcterms:W3CDTF">2014-02-06T07:20:05Z</dcterms:created>
  <dcterms:modified xsi:type="dcterms:W3CDTF">2015-02-20T09:33:14Z</dcterms:modified>
  <cp:category/>
  <cp:version/>
  <cp:contentType/>
  <cp:contentStatus/>
</cp:coreProperties>
</file>